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320" windowHeight="7650"/>
  </bookViews>
  <sheets>
    <sheet name="ÚVOD" sheetId="4" r:id="rId1"/>
    <sheet name="1" sheetId="5" r:id="rId2"/>
    <sheet name="2" sheetId="6" r:id="rId3"/>
    <sheet name="řešení 1" sheetId="7" r:id="rId4"/>
    <sheet name="řešení 2" sheetId="8" r:id="rId5"/>
  </sheets>
  <calcPr calcId="145621"/>
</workbook>
</file>

<file path=xl/calcChain.xml><?xml version="1.0" encoding="utf-8"?>
<calcChain xmlns="http://schemas.openxmlformats.org/spreadsheetml/2006/main">
  <c r="E8" i="8" l="1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7" i="8"/>
  <c r="H10" i="7" l="1"/>
  <c r="H9" i="7"/>
  <c r="H8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7" i="7"/>
</calcChain>
</file>

<file path=xl/sharedStrings.xml><?xml version="1.0" encoding="utf-8"?>
<sst xmlns="http://schemas.openxmlformats.org/spreadsheetml/2006/main" count="193" uniqueCount="105">
  <si>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</si>
  <si>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</si>
  <si>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</si>
  <si>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</si>
  <si>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</si>
  <si>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</si>
  <si>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</si>
  <si>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</si>
  <si>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</si>
  <si>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</si>
  <si>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</si>
  <si>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VY_32_INOVACE_ICT.8.r.19                        EU OP VK</t>
  </si>
  <si>
    <t>květen 2013</t>
  </si>
  <si>
    <t>MS EXCEL - vzorce III.                                                                      Žáci si na pracovních listech vyzkouší zadefinovat vlastní vzorce při řešení zadaných problémů.</t>
  </si>
  <si>
    <t>ŘEŠENÍ 1</t>
  </si>
  <si>
    <t>ŘEŠENÍ 2</t>
  </si>
  <si>
    <t>Věc</t>
  </si>
  <si>
    <t>Cena bez DPH</t>
  </si>
  <si>
    <t>Rohlík</t>
  </si>
  <si>
    <t>Houska</t>
  </si>
  <si>
    <t>Šunka</t>
  </si>
  <si>
    <t>StarCraftII HoTS</t>
  </si>
  <si>
    <t xml:space="preserve">Auto </t>
  </si>
  <si>
    <t>Letadlo</t>
  </si>
  <si>
    <t>Zmrzlina</t>
  </si>
  <si>
    <t>Donut</t>
  </si>
  <si>
    <t>Server</t>
  </si>
  <si>
    <t>Sekera</t>
  </si>
  <si>
    <t>Květiny</t>
  </si>
  <si>
    <t>Tabule</t>
  </si>
  <si>
    <t>Tričko</t>
  </si>
  <si>
    <t>Kalhoty</t>
  </si>
  <si>
    <t>Papír</t>
  </si>
  <si>
    <t>Tiskárna</t>
  </si>
  <si>
    <t>Počítač</t>
  </si>
  <si>
    <t>Myš</t>
  </si>
  <si>
    <t>Pes</t>
  </si>
  <si>
    <t>Loď</t>
  </si>
  <si>
    <t>Mléko</t>
  </si>
  <si>
    <t>Flashdisk</t>
  </si>
  <si>
    <t>Stůl</t>
  </si>
  <si>
    <t>Fanta</t>
  </si>
  <si>
    <t>Jízdní kolo</t>
  </si>
  <si>
    <t>Cvičky</t>
  </si>
  <si>
    <t>Projektor</t>
  </si>
  <si>
    <t>Chipsy</t>
  </si>
  <si>
    <t>Lampa</t>
  </si>
  <si>
    <t>Čokoláda</t>
  </si>
  <si>
    <t>Pivo</t>
  </si>
  <si>
    <t>Brašna</t>
  </si>
  <si>
    <t>Polévka</t>
  </si>
  <si>
    <t>Hranolky</t>
  </si>
  <si>
    <t>Hořčice</t>
  </si>
  <si>
    <t>Lovecký salám</t>
  </si>
  <si>
    <t>Vápno</t>
  </si>
  <si>
    <t>Luk</t>
  </si>
  <si>
    <t>NAFORMÁTUJTE A ZADEFINUJTE SLOUPCE DPH (formát buněk v %) A CELKOVÁ CENA. VÝŠI DPH UVAŽUJTE U POTRAVIN 12%, U OSTATNÍCH 21%. POTÉ VYTVOŘTE MINITABULKU S PRŮMĚREM, MAXIMEM A MINIMEM Z CELKOVÝCH CEN.</t>
  </si>
  <si>
    <t>DPH</t>
  </si>
  <si>
    <t>Cena celkem</t>
  </si>
  <si>
    <t>min</t>
  </si>
  <si>
    <t>max</t>
  </si>
  <si>
    <t>průměr</t>
  </si>
  <si>
    <t>Název</t>
  </si>
  <si>
    <t>Cena</t>
  </si>
  <si>
    <t>mléko</t>
  </si>
  <si>
    <t>DVD</t>
  </si>
  <si>
    <t>Koss porta pro</t>
  </si>
  <si>
    <t>lízátko</t>
  </si>
  <si>
    <t>Milka</t>
  </si>
  <si>
    <t>cukr</t>
  </si>
  <si>
    <t>okurka</t>
  </si>
  <si>
    <t>prachovka</t>
  </si>
  <si>
    <t>bonpary</t>
  </si>
  <si>
    <t>nanuk</t>
  </si>
  <si>
    <t>sprchový kout</t>
  </si>
  <si>
    <t>toaletní papír</t>
  </si>
  <si>
    <t>zahradní hadice</t>
  </si>
  <si>
    <t>rajčata</t>
  </si>
  <si>
    <t>Monster</t>
  </si>
  <si>
    <t>barva na vlasy</t>
  </si>
  <si>
    <t>minerální voda</t>
  </si>
  <si>
    <t>MP3 player</t>
  </si>
  <si>
    <t>baterie</t>
  </si>
  <si>
    <t>rohlík</t>
  </si>
  <si>
    <t>sleva</t>
  </si>
  <si>
    <t>DOPLŇTE SLOUPEČKY SLEVA A CENA. HODNOTY V SLOUPEČKU SLEVA VYPLŇTE DLE NÁSLEDUJÍCÍCH KRITÉRIÍ: ZBOŽÍ DO 100 Kč - 10%,  DO 1000 Kč - 15% A ZBÝVAJÍCÍ -18%.</t>
  </si>
  <si>
    <t>vejce</t>
  </si>
  <si>
    <t>kolo</t>
  </si>
  <si>
    <t>koloběžka</t>
  </si>
  <si>
    <t>kobliha</t>
  </si>
  <si>
    <t>sýr</t>
  </si>
  <si>
    <t>gauč</t>
  </si>
  <si>
    <t>křeslo</t>
  </si>
  <si>
    <t>notebook</t>
  </si>
  <si>
    <t>mp3</t>
  </si>
  <si>
    <t>květináč</t>
  </si>
  <si>
    <t>koláč</t>
  </si>
  <si>
    <t>párek</t>
  </si>
  <si>
    <t>kniha</t>
  </si>
  <si>
    <t>houska</t>
  </si>
  <si>
    <t>šunka</t>
  </si>
  <si>
    <t>tužka</t>
  </si>
  <si>
    <t>papír</t>
  </si>
  <si>
    <t>šampón</t>
  </si>
  <si>
    <t>toaletní voda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</si>
</sst>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5" formatCode="#,##0.00\ &quot;Kč&quot;"/>
    <numFmt numFmtId="166" formatCode="_-* #,##0.00\ [$Kč-405]_-;\-* #,##0.00\ [$Kč-405]_-;_-* &quot;-&quot;??\ [$Kč-405]_-;_-@_-"/>
  </numFmts>
  <fonts count="1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48"/>
      <color theme="1"/>
      <name val="Calibri"/>
      <family val="2"/>
      <charset val="238"/>
      <scheme val="minor"/>
    </font>
    <font>
      <b/>
      <sz val="48"/>
      <color theme="1" tint="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1"/>
      <name val="Comic Sans MS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theme="6" tint="-0.249977111117893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sz val="10"/>
      <color theme="1"/>
      <name val="Comic Sans MS"/>
      <family val="2"/>
      <charset val="238"/>
    </font>
    <font>
      <b/>
      <sz val="11"/>
      <color theme="9" tint="0.79998168889431442"/>
      <name val="Calibri"/>
      <family val="2"/>
      <charset val="238"/>
      <scheme val="minor"/>
    </font>
    <font>
      <b/>
      <sz val="11"/>
      <color theme="4" tint="0.79998168889431442"/>
      <name val="Calibri"/>
      <family val="2"/>
      <charset val="238"/>
      <scheme val="minor"/>
    </font>
    <font>
      <b/>
      <sz val="11"/>
      <color theme="5" tint="0.79998168889431442"/>
      <name val="Calibri"/>
      <family val="2"/>
      <charset val="238"/>
      <scheme val="minor"/>
    </font>
    <font>
      <b/>
      <sz val="11"/>
      <color theme="7" tint="0.79998168889431442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0" borderId="0"/>
  </cellStyleXfs>
  <cellXfs count="70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/>
    <xf numFmtId="0" fontId="0" fillId="3" borderId="0" xfId="0" applyFill="1"/>
    <xf numFmtId="0" fontId="1" fillId="0" borderId="1" xfId="0" applyFont="1" applyBorder="1" applyAlignment="1">
      <alignment vertical="center" wrapText="1"/>
    </xf>
    <xf numFmtId="0" fontId="4" fillId="2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8" fillId="4" borderId="12" xfId="3" applyFill="1" applyBorder="1"/>
    <xf numFmtId="0" fontId="8" fillId="4" borderId="14" xfId="3" applyFill="1" applyBorder="1"/>
    <xf numFmtId="0" fontId="8" fillId="4" borderId="17" xfId="3" applyFill="1" applyBorder="1"/>
    <xf numFmtId="0" fontId="0" fillId="6" borderId="1" xfId="0" applyFill="1" applyBorder="1"/>
    <xf numFmtId="0" fontId="0" fillId="6" borderId="5" xfId="0" applyFill="1" applyBorder="1"/>
    <xf numFmtId="165" fontId="8" fillId="7" borderId="13" xfId="3" applyNumberFormat="1" applyFill="1" applyBorder="1"/>
    <xf numFmtId="165" fontId="8" fillId="7" borderId="20" xfId="3" applyNumberFormat="1" applyFill="1" applyBorder="1"/>
    <xf numFmtId="165" fontId="8" fillId="7" borderId="15" xfId="3" applyNumberFormat="1" applyFill="1" applyBorder="1"/>
    <xf numFmtId="0" fontId="8" fillId="4" borderId="21" xfId="3" applyFill="1" applyBorder="1"/>
    <xf numFmtId="165" fontId="8" fillId="7" borderId="22" xfId="3" applyNumberFormat="1" applyFill="1" applyBorder="1"/>
    <xf numFmtId="0" fontId="8" fillId="6" borderId="3" xfId="3" applyFill="1" applyBorder="1"/>
    <xf numFmtId="0" fontId="8" fillId="6" borderId="19" xfId="3" applyFill="1" applyBorder="1"/>
    <xf numFmtId="0" fontId="5" fillId="10" borderId="0" xfId="0" applyFont="1" applyFill="1" applyAlignment="1">
      <alignment horizontal="center" vertical="center" wrapText="1"/>
    </xf>
    <xf numFmtId="0" fontId="9" fillId="5" borderId="1" xfId="0" applyFont="1" applyFill="1" applyBorder="1"/>
    <xf numFmtId="166" fontId="9" fillId="5" borderId="1" xfId="0" applyNumberFormat="1" applyFont="1" applyFill="1" applyBorder="1"/>
    <xf numFmtId="0" fontId="11" fillId="5" borderId="1" xfId="0" applyFont="1" applyFill="1" applyBorder="1"/>
    <xf numFmtId="166" fontId="11" fillId="5" borderId="1" xfId="0" applyNumberFormat="1" applyFont="1" applyFill="1" applyBorder="1"/>
    <xf numFmtId="0" fontId="10" fillId="5" borderId="1" xfId="0" applyFont="1" applyFill="1" applyBorder="1"/>
    <xf numFmtId="166" fontId="10" fillId="5" borderId="1" xfId="0" applyNumberFormat="1" applyFont="1" applyFill="1" applyBorder="1"/>
    <xf numFmtId="0" fontId="4" fillId="2" borderId="0" xfId="0" applyFont="1" applyFill="1" applyAlignment="1">
      <alignment wrapText="1"/>
    </xf>
    <xf numFmtId="0" fontId="12" fillId="6" borderId="19" xfId="3" applyFont="1" applyFill="1" applyBorder="1"/>
    <xf numFmtId="0" fontId="12" fillId="6" borderId="2" xfId="3" applyFont="1" applyFill="1" applyBorder="1"/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4" borderId="21" xfId="3" applyFont="1" applyFill="1" applyBorder="1"/>
    <xf numFmtId="165" fontId="12" fillId="7" borderId="8" xfId="3" applyNumberFormat="1" applyFont="1" applyFill="1" applyBorder="1"/>
    <xf numFmtId="9" fontId="12" fillId="10" borderId="12" xfId="2" applyFont="1" applyFill="1" applyBorder="1" applyAlignment="1">
      <alignment horizontal="center" vertical="center"/>
    </xf>
    <xf numFmtId="166" fontId="12" fillId="9" borderId="13" xfId="0" applyNumberFormat="1" applyFont="1" applyFill="1" applyBorder="1" applyAlignment="1">
      <alignment horizontal="center" vertical="center"/>
    </xf>
    <xf numFmtId="0" fontId="12" fillId="4" borderId="12" xfId="3" applyFont="1" applyFill="1" applyBorder="1"/>
    <xf numFmtId="165" fontId="12" fillId="7" borderId="4" xfId="3" applyNumberFormat="1" applyFont="1" applyFill="1" applyBorder="1"/>
    <xf numFmtId="0" fontId="12" fillId="4" borderId="17" xfId="3" applyFont="1" applyFill="1" applyBorder="1"/>
    <xf numFmtId="165" fontId="12" fillId="7" borderId="6" xfId="3" applyNumberFormat="1" applyFont="1" applyFill="1" applyBorder="1"/>
    <xf numFmtId="0" fontId="12" fillId="4" borderId="14" xfId="3" applyFont="1" applyFill="1" applyBorder="1"/>
    <xf numFmtId="165" fontId="12" fillId="7" borderId="23" xfId="3" applyNumberFormat="1" applyFont="1" applyFill="1" applyBorder="1"/>
    <xf numFmtId="9" fontId="12" fillId="10" borderId="14" xfId="2" applyFont="1" applyFill="1" applyBorder="1" applyAlignment="1">
      <alignment horizontal="center" vertical="center"/>
    </xf>
    <xf numFmtId="166" fontId="12" fillId="9" borderId="15" xfId="0" applyNumberFormat="1" applyFont="1" applyFill="1" applyBorder="1" applyAlignment="1">
      <alignment horizontal="center" vertical="center"/>
    </xf>
    <xf numFmtId="0" fontId="13" fillId="11" borderId="9" xfId="0" applyFont="1" applyFill="1" applyBorder="1" applyAlignment="1">
      <alignment horizontal="center" vertical="center"/>
    </xf>
    <xf numFmtId="0" fontId="15" fillId="13" borderId="9" xfId="0" applyFont="1" applyFill="1" applyBorder="1" applyAlignment="1">
      <alignment horizontal="center" vertical="center"/>
    </xf>
    <xf numFmtId="0" fontId="16" fillId="14" borderId="24" xfId="0" applyFont="1" applyFill="1" applyBorder="1" applyAlignment="1">
      <alignment horizontal="center" vertical="center"/>
    </xf>
    <xf numFmtId="166" fontId="14" fillId="15" borderId="18" xfId="0" applyNumberFormat="1" applyFont="1" applyFill="1" applyBorder="1"/>
    <xf numFmtId="0" fontId="16" fillId="17" borderId="16" xfId="0" applyFont="1" applyFill="1" applyBorder="1"/>
    <xf numFmtId="166" fontId="14" fillId="15" borderId="16" xfId="0" applyNumberFormat="1" applyFont="1" applyFill="1" applyBorder="1"/>
    <xf numFmtId="0" fontId="2" fillId="4" borderId="0" xfId="0" applyFont="1" applyFill="1" applyAlignment="1">
      <alignment horizontal="center" vertical="center" wrapText="1"/>
    </xf>
    <xf numFmtId="0" fontId="13" fillId="8" borderId="6" xfId="0" applyFont="1" applyFill="1" applyBorder="1"/>
    <xf numFmtId="0" fontId="13" fillId="8" borderId="7" xfId="0" applyFont="1" applyFill="1" applyBorder="1"/>
    <xf numFmtId="0" fontId="7" fillId="8" borderId="7" xfId="0" applyFont="1" applyFill="1" applyBorder="1"/>
    <xf numFmtId="0" fontId="7" fillId="8" borderId="8" xfId="0" applyFont="1" applyFill="1" applyBorder="1"/>
    <xf numFmtId="0" fontId="14" fillId="12" borderId="16" xfId="0" applyFont="1" applyFill="1" applyBorder="1" applyAlignment="1">
      <alignment horizontal="center" vertical="center"/>
    </xf>
    <xf numFmtId="44" fontId="7" fillId="15" borderId="16" xfId="1" applyFont="1" applyFill="1" applyBorder="1"/>
    <xf numFmtId="44" fontId="7" fillId="15" borderId="24" xfId="1" applyFont="1" applyFill="1" applyBorder="1"/>
    <xf numFmtId="9" fontId="15" fillId="16" borderId="18" xfId="0" applyNumberFormat="1" applyFont="1" applyFill="1" applyBorder="1"/>
    <xf numFmtId="9" fontId="15" fillId="16" borderId="16" xfId="0" applyNumberFormat="1" applyFont="1" applyFill="1" applyBorder="1"/>
    <xf numFmtId="0" fontId="0" fillId="16" borderId="16" xfId="0" applyFill="1" applyBorder="1"/>
    <xf numFmtId="0" fontId="0" fillId="16" borderId="24" xfId="0" applyFill="1" applyBorder="1"/>
    <xf numFmtId="0" fontId="16" fillId="17" borderId="18" xfId="0" applyFont="1" applyFill="1" applyBorder="1"/>
    <xf numFmtId="0" fontId="0" fillId="17" borderId="16" xfId="0" applyFill="1" applyBorder="1"/>
    <xf numFmtId="0" fontId="0" fillId="17" borderId="24" xfId="0" applyFill="1" applyBorder="1"/>
    <xf numFmtId="9" fontId="17" fillId="16" borderId="18" xfId="2" applyFont="1" applyFill="1" applyBorder="1" applyAlignment="1">
      <alignment horizontal="center"/>
    </xf>
    <xf numFmtId="9" fontId="17" fillId="16" borderId="16" xfId="2" applyFont="1" applyFill="1" applyBorder="1" applyAlignment="1">
      <alignment horizontal="center"/>
    </xf>
    <xf numFmtId="9" fontId="17" fillId="16" borderId="24" xfId="2" applyFont="1" applyFill="1" applyBorder="1" applyAlignment="1">
      <alignment horizontal="center"/>
    </xf>
    <xf numFmtId="0" fontId="0" fillId="0" borderId="0" xfId="0" applyAlignment="1">
      <alignment horizontal="center"/>
    </xf>
    <xf numFmtId="44" fontId="16" fillId="17" borderId="18" xfId="1" applyFont="1" applyFill="1" applyBorder="1"/>
  </cellXfs>
  <cellStyles count="4">
    <cellStyle name="Měna" xfId="1" builtinId="4"/>
    <cellStyle name="Normální" xfId="0" builtinId="0"/>
    <cellStyle name="Normální 2" xfId="3"/>
    <cellStyle name="Procenta" xfId="2" builtinId="5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39</xdr:row>
      <xdr:rowOff>171450</xdr:rowOff>
    </xdr:from>
    <xdr:to>
      <xdr:col>1</xdr:col>
      <xdr:colOff>3427095</xdr:colOff>
      <xdr:row>46</xdr:row>
      <xdr:rowOff>96774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8096250"/>
          <a:ext cx="5760720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4" sqref="B34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5" t="s">
        <v>10</v>
      </c>
      <c r="B7" s="5" t="s">
        <v>13</v>
      </c>
    </row>
    <row r="8" spans="1:2" ht="33.75" customHeight="1" x14ac:dyDescent="0.25">
      <c r="A8" s="5"/>
      <c r="B8" s="5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G9" sqref="G9"/>
    </sheetView>
  </sheetViews>
  <sheetFormatPr defaultRowHeight="15" x14ac:dyDescent="0.25"/>
  <cols>
    <col min="1" max="1" width="7.5703125" customWidth="1"/>
    <col min="2" max="2" width="20.28515625" bestFit="1" customWidth="1"/>
    <col min="3" max="3" width="16" bestFit="1" customWidth="1"/>
    <col min="9" max="9" width="8.28515625" customWidth="1"/>
  </cols>
  <sheetData>
    <row r="1" spans="1:9" x14ac:dyDescent="0.25">
      <c r="B1" s="20" t="s">
        <v>56</v>
      </c>
      <c r="C1" s="20"/>
      <c r="D1" s="20"/>
      <c r="E1" s="20"/>
      <c r="F1" s="20"/>
      <c r="G1" s="20"/>
      <c r="H1" s="20"/>
      <c r="I1" s="3"/>
    </row>
    <row r="2" spans="1:9" x14ac:dyDescent="0.25">
      <c r="B2" s="20"/>
      <c r="C2" s="20"/>
      <c r="D2" s="20"/>
      <c r="E2" s="20"/>
      <c r="F2" s="20"/>
      <c r="G2" s="20"/>
      <c r="H2" s="20"/>
      <c r="I2" s="3"/>
    </row>
    <row r="3" spans="1:9" x14ac:dyDescent="0.25">
      <c r="B3" s="20"/>
      <c r="C3" s="20"/>
      <c r="D3" s="20"/>
      <c r="E3" s="20"/>
      <c r="F3" s="20"/>
      <c r="G3" s="20"/>
      <c r="H3" s="20"/>
      <c r="I3" s="3"/>
    </row>
    <row r="4" spans="1:9" x14ac:dyDescent="0.25">
      <c r="B4" s="20"/>
      <c r="C4" s="20"/>
      <c r="D4" s="20"/>
      <c r="E4" s="20"/>
      <c r="F4" s="20"/>
      <c r="G4" s="20"/>
      <c r="H4" s="20"/>
    </row>
    <row r="6" spans="1:9" ht="15.75" thickBot="1" x14ac:dyDescent="0.3"/>
    <row r="7" spans="1:9" ht="17.25" thickBot="1" x14ac:dyDescent="0.35">
      <c r="B7" s="19" t="s">
        <v>16</v>
      </c>
      <c r="C7" s="18" t="s">
        <v>17</v>
      </c>
      <c r="D7" s="12"/>
      <c r="E7" s="11"/>
    </row>
    <row r="8" spans="1:9" ht="16.5" x14ac:dyDescent="0.3">
      <c r="B8" s="16" t="s">
        <v>18</v>
      </c>
      <c r="C8" s="17">
        <v>2</v>
      </c>
    </row>
    <row r="9" spans="1:9" ht="16.5" x14ac:dyDescent="0.3">
      <c r="B9" s="8" t="s">
        <v>19</v>
      </c>
      <c r="C9" s="13">
        <v>2</v>
      </c>
    </row>
    <row r="10" spans="1:9" ht="16.5" x14ac:dyDescent="0.3">
      <c r="B10" s="8" t="s">
        <v>20</v>
      </c>
      <c r="C10" s="13">
        <v>30</v>
      </c>
    </row>
    <row r="11" spans="1:9" ht="16.5" x14ac:dyDescent="0.3">
      <c r="A11" s="4"/>
      <c r="B11" s="8" t="s">
        <v>21</v>
      </c>
      <c r="C11" s="13">
        <v>1000</v>
      </c>
    </row>
    <row r="12" spans="1:9" ht="16.5" x14ac:dyDescent="0.3">
      <c r="A12" s="4"/>
      <c r="B12" s="8" t="s">
        <v>22</v>
      </c>
      <c r="C12" s="13">
        <v>300000</v>
      </c>
    </row>
    <row r="13" spans="1:9" ht="16.5" x14ac:dyDescent="0.3">
      <c r="A13" s="4"/>
      <c r="B13" s="8" t="s">
        <v>23</v>
      </c>
      <c r="C13" s="13">
        <v>900000</v>
      </c>
    </row>
    <row r="14" spans="1:9" ht="16.5" x14ac:dyDescent="0.3">
      <c r="A14" s="4"/>
      <c r="B14" s="8" t="s">
        <v>37</v>
      </c>
      <c r="C14" s="13">
        <v>800000</v>
      </c>
    </row>
    <row r="15" spans="1:9" ht="16.5" x14ac:dyDescent="0.3">
      <c r="A15" s="4"/>
      <c r="B15" s="8" t="s">
        <v>24</v>
      </c>
      <c r="C15" s="13">
        <v>8</v>
      </c>
    </row>
    <row r="16" spans="1:9" ht="16.5" x14ac:dyDescent="0.3">
      <c r="B16" s="8" t="s">
        <v>25</v>
      </c>
      <c r="C16" s="13">
        <v>12</v>
      </c>
    </row>
    <row r="17" spans="2:3" ht="16.5" x14ac:dyDescent="0.3">
      <c r="B17" s="8" t="s">
        <v>26</v>
      </c>
      <c r="C17" s="13">
        <v>12000</v>
      </c>
    </row>
    <row r="18" spans="2:3" ht="16.5" x14ac:dyDescent="0.3">
      <c r="B18" s="8" t="s">
        <v>27</v>
      </c>
      <c r="C18" s="13">
        <v>300</v>
      </c>
    </row>
    <row r="19" spans="2:3" ht="16.5" x14ac:dyDescent="0.3">
      <c r="B19" s="8" t="s">
        <v>28</v>
      </c>
      <c r="C19" s="13">
        <v>200</v>
      </c>
    </row>
    <row r="20" spans="2:3" ht="16.5" x14ac:dyDescent="0.3">
      <c r="B20" s="8" t="s">
        <v>29</v>
      </c>
      <c r="C20" s="13">
        <v>10000</v>
      </c>
    </row>
    <row r="21" spans="2:3" ht="16.5" x14ac:dyDescent="0.3">
      <c r="B21" s="8" t="s">
        <v>30</v>
      </c>
      <c r="C21" s="13">
        <v>200</v>
      </c>
    </row>
    <row r="22" spans="2:3" ht="16.5" x14ac:dyDescent="0.3">
      <c r="B22" s="8" t="s">
        <v>31</v>
      </c>
      <c r="C22" s="13">
        <v>600</v>
      </c>
    </row>
    <row r="23" spans="2:3" ht="16.5" x14ac:dyDescent="0.3">
      <c r="B23" s="8" t="s">
        <v>32</v>
      </c>
      <c r="C23" s="13">
        <v>1</v>
      </c>
    </row>
    <row r="24" spans="2:3" ht="16.5" x14ac:dyDescent="0.3">
      <c r="B24" s="8" t="s">
        <v>33</v>
      </c>
      <c r="C24" s="13">
        <v>5000</v>
      </c>
    </row>
    <row r="25" spans="2:3" ht="16.5" x14ac:dyDescent="0.3">
      <c r="B25" s="8" t="s">
        <v>34</v>
      </c>
      <c r="C25" s="13">
        <v>20000</v>
      </c>
    </row>
    <row r="26" spans="2:3" ht="16.5" x14ac:dyDescent="0.3">
      <c r="B26" s="8" t="s">
        <v>35</v>
      </c>
      <c r="C26" s="13">
        <v>100</v>
      </c>
    </row>
    <row r="27" spans="2:3" ht="16.5" x14ac:dyDescent="0.3">
      <c r="B27" s="10" t="s">
        <v>36</v>
      </c>
      <c r="C27" s="14">
        <v>3000</v>
      </c>
    </row>
    <row r="28" spans="2:3" ht="16.5" x14ac:dyDescent="0.3">
      <c r="B28" s="8" t="s">
        <v>38</v>
      </c>
      <c r="C28" s="13">
        <v>14.9</v>
      </c>
    </row>
    <row r="29" spans="2:3" ht="16.5" x14ac:dyDescent="0.3">
      <c r="B29" s="8" t="s">
        <v>39</v>
      </c>
      <c r="C29" s="13">
        <v>299</v>
      </c>
    </row>
    <row r="30" spans="2:3" ht="16.5" x14ac:dyDescent="0.3">
      <c r="B30" s="8" t="s">
        <v>40</v>
      </c>
      <c r="C30" s="13">
        <v>1499.9</v>
      </c>
    </row>
    <row r="31" spans="2:3" ht="16.5" x14ac:dyDescent="0.3">
      <c r="B31" s="8" t="s">
        <v>41</v>
      </c>
      <c r="C31" s="13">
        <v>31.5</v>
      </c>
    </row>
    <row r="32" spans="2:3" ht="16.5" x14ac:dyDescent="0.3">
      <c r="B32" s="8" t="s">
        <v>42</v>
      </c>
      <c r="C32" s="13">
        <v>9865.2999999999993</v>
      </c>
    </row>
    <row r="33" spans="2:3" ht="16.5" x14ac:dyDescent="0.3">
      <c r="B33" s="8" t="s">
        <v>43</v>
      </c>
      <c r="C33" s="13">
        <v>169</v>
      </c>
    </row>
    <row r="34" spans="2:3" ht="16.5" x14ac:dyDescent="0.3">
      <c r="B34" s="8" t="s">
        <v>44</v>
      </c>
      <c r="C34" s="13">
        <v>14989</v>
      </c>
    </row>
    <row r="35" spans="2:3" ht="16.5" x14ac:dyDescent="0.3">
      <c r="B35" s="8" t="s">
        <v>45</v>
      </c>
      <c r="C35" s="13">
        <v>32.799999999999997</v>
      </c>
    </row>
    <row r="36" spans="2:3" ht="16.5" x14ac:dyDescent="0.3">
      <c r="B36" s="8" t="s">
        <v>46</v>
      </c>
      <c r="C36" s="13">
        <v>2455</v>
      </c>
    </row>
    <row r="37" spans="2:3" ht="16.5" x14ac:dyDescent="0.3">
      <c r="B37" s="8" t="s">
        <v>47</v>
      </c>
      <c r="C37" s="13">
        <v>19.899999999999999</v>
      </c>
    </row>
    <row r="38" spans="2:3" ht="16.5" x14ac:dyDescent="0.3">
      <c r="B38" s="8" t="s">
        <v>48</v>
      </c>
      <c r="C38" s="13">
        <v>9.9</v>
      </c>
    </row>
    <row r="39" spans="2:3" ht="16.5" x14ac:dyDescent="0.3">
      <c r="B39" s="8" t="s">
        <v>49</v>
      </c>
      <c r="C39" s="13">
        <v>599</v>
      </c>
    </row>
    <row r="40" spans="2:3" ht="16.5" x14ac:dyDescent="0.3">
      <c r="B40" s="8" t="s">
        <v>50</v>
      </c>
      <c r="C40" s="13">
        <v>41</v>
      </c>
    </row>
    <row r="41" spans="2:3" ht="16.5" x14ac:dyDescent="0.3">
      <c r="B41" s="8" t="s">
        <v>51</v>
      </c>
      <c r="C41" s="13">
        <v>58</v>
      </c>
    </row>
    <row r="42" spans="2:3" ht="16.5" x14ac:dyDescent="0.3">
      <c r="B42" s="8" t="s">
        <v>52</v>
      </c>
      <c r="C42" s="13">
        <v>8.6999999999999993</v>
      </c>
    </row>
    <row r="43" spans="2:3" ht="16.5" x14ac:dyDescent="0.3">
      <c r="B43" s="8" t="s">
        <v>53</v>
      </c>
      <c r="C43" s="13">
        <v>89</v>
      </c>
    </row>
    <row r="44" spans="2:3" ht="16.5" x14ac:dyDescent="0.3">
      <c r="B44" s="8" t="s">
        <v>54</v>
      </c>
      <c r="C44" s="13">
        <v>47</v>
      </c>
    </row>
    <row r="45" spans="2:3" ht="17.25" thickBot="1" x14ac:dyDescent="0.35">
      <c r="B45" s="9" t="s">
        <v>55</v>
      </c>
      <c r="C45" s="15">
        <v>189</v>
      </c>
    </row>
  </sheetData>
  <mergeCells count="1">
    <mergeCell ref="B1:H4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7"/>
  <sheetViews>
    <sheetView workbookViewId="0">
      <selection activeCell="G18" sqref="G18"/>
    </sheetView>
  </sheetViews>
  <sheetFormatPr defaultRowHeight="15" x14ac:dyDescent="0.25"/>
  <cols>
    <col min="2" max="2" width="14.85546875" bestFit="1" customWidth="1"/>
    <col min="3" max="3" width="12.85546875" bestFit="1" customWidth="1"/>
    <col min="4" max="4" width="5.5703125" bestFit="1" customWidth="1"/>
    <col min="5" max="5" width="16.28515625" bestFit="1" customWidth="1"/>
  </cols>
  <sheetData>
    <row r="1" spans="2:8" x14ac:dyDescent="0.25">
      <c r="B1" s="50" t="s">
        <v>85</v>
      </c>
      <c r="C1" s="50"/>
      <c r="D1" s="50"/>
      <c r="E1" s="50"/>
      <c r="F1" s="50"/>
      <c r="G1" s="50"/>
      <c r="H1" s="50"/>
    </row>
    <row r="2" spans="2:8" x14ac:dyDescent="0.25">
      <c r="B2" s="50"/>
      <c r="C2" s="50"/>
      <c r="D2" s="50"/>
      <c r="E2" s="50"/>
      <c r="F2" s="50"/>
      <c r="G2" s="50"/>
      <c r="H2" s="50"/>
    </row>
    <row r="3" spans="2:8" x14ac:dyDescent="0.25">
      <c r="B3" s="50"/>
      <c r="C3" s="50"/>
      <c r="D3" s="50"/>
      <c r="E3" s="50"/>
      <c r="F3" s="50"/>
      <c r="G3" s="50"/>
      <c r="H3" s="50"/>
    </row>
    <row r="4" spans="2:8" ht="18" customHeight="1" x14ac:dyDescent="0.25">
      <c r="B4" s="50"/>
      <c r="C4" s="50"/>
      <c r="D4" s="50"/>
      <c r="E4" s="50"/>
      <c r="F4" s="50"/>
      <c r="G4" s="50"/>
      <c r="H4" s="50"/>
    </row>
    <row r="6" spans="2:8" x14ac:dyDescent="0.25">
      <c r="B6" s="44" t="s">
        <v>62</v>
      </c>
      <c r="C6" s="55" t="s">
        <v>63</v>
      </c>
      <c r="D6" s="45" t="s">
        <v>84</v>
      </c>
      <c r="E6" s="46" t="s">
        <v>63</v>
      </c>
    </row>
    <row r="7" spans="2:8" x14ac:dyDescent="0.25">
      <c r="B7" s="51" t="s">
        <v>64</v>
      </c>
      <c r="C7" s="47">
        <v>9.8000000000000007</v>
      </c>
      <c r="D7" s="58"/>
      <c r="E7" s="62"/>
    </row>
    <row r="8" spans="2:8" x14ac:dyDescent="0.25">
      <c r="B8" s="52" t="s">
        <v>65</v>
      </c>
      <c r="C8" s="49">
        <v>158</v>
      </c>
      <c r="D8" s="59"/>
      <c r="E8" s="48"/>
    </row>
    <row r="9" spans="2:8" x14ac:dyDescent="0.25">
      <c r="B9" s="52" t="s">
        <v>66</v>
      </c>
      <c r="C9" s="49">
        <v>1389</v>
      </c>
      <c r="D9" s="59"/>
      <c r="E9" s="48"/>
    </row>
    <row r="10" spans="2:8" x14ac:dyDescent="0.25">
      <c r="B10" s="52" t="s">
        <v>25</v>
      </c>
      <c r="C10" s="49">
        <v>4.2</v>
      </c>
      <c r="D10" s="59"/>
      <c r="E10" s="48"/>
    </row>
    <row r="11" spans="2:8" x14ac:dyDescent="0.25">
      <c r="B11" s="52" t="s">
        <v>67</v>
      </c>
      <c r="C11" s="49">
        <v>8.3000000000000007</v>
      </c>
      <c r="D11" s="59"/>
      <c r="E11" s="48"/>
    </row>
    <row r="12" spans="2:8" x14ac:dyDescent="0.25">
      <c r="B12" s="52" t="s">
        <v>68</v>
      </c>
      <c r="C12" s="49">
        <v>19.899999999999999</v>
      </c>
      <c r="D12" s="59"/>
      <c r="E12" s="48"/>
    </row>
    <row r="13" spans="2:8" x14ac:dyDescent="0.25">
      <c r="B13" s="52" t="s">
        <v>69</v>
      </c>
      <c r="C13" s="49">
        <v>9.9</v>
      </c>
      <c r="D13" s="59"/>
      <c r="E13" s="48"/>
    </row>
    <row r="14" spans="2:8" x14ac:dyDescent="0.25">
      <c r="B14" s="52" t="s">
        <v>70</v>
      </c>
      <c r="C14" s="49">
        <v>15.8</v>
      </c>
      <c r="D14" s="59"/>
      <c r="E14" s="48"/>
    </row>
    <row r="15" spans="2:8" x14ac:dyDescent="0.25">
      <c r="B15" s="52" t="s">
        <v>71</v>
      </c>
      <c r="C15" s="49">
        <v>74.2</v>
      </c>
      <c r="D15" s="59"/>
      <c r="E15" s="48"/>
    </row>
    <row r="16" spans="2:8" x14ac:dyDescent="0.25">
      <c r="B16" s="52" t="s">
        <v>72</v>
      </c>
      <c r="C16" s="49">
        <v>26.1</v>
      </c>
      <c r="D16" s="59"/>
      <c r="E16" s="48"/>
    </row>
    <row r="17" spans="2:5" x14ac:dyDescent="0.25">
      <c r="B17" s="52" t="s">
        <v>73</v>
      </c>
      <c r="C17" s="49">
        <v>12.7</v>
      </c>
      <c r="D17" s="59"/>
      <c r="E17" s="48"/>
    </row>
    <row r="18" spans="2:5" x14ac:dyDescent="0.25">
      <c r="B18" s="52" t="s">
        <v>74</v>
      </c>
      <c r="C18" s="49">
        <v>8625</v>
      </c>
      <c r="D18" s="59"/>
      <c r="E18" s="48"/>
    </row>
    <row r="19" spans="2:5" x14ac:dyDescent="0.25">
      <c r="B19" s="52" t="s">
        <v>75</v>
      </c>
      <c r="C19" s="49">
        <v>154.80000000000001</v>
      </c>
      <c r="D19" s="59"/>
      <c r="E19" s="48"/>
    </row>
    <row r="20" spans="2:5" x14ac:dyDescent="0.25">
      <c r="B20" s="52" t="s">
        <v>76</v>
      </c>
      <c r="C20" s="49">
        <v>3889</v>
      </c>
      <c r="D20" s="59"/>
      <c r="E20" s="48"/>
    </row>
    <row r="21" spans="2:5" x14ac:dyDescent="0.25">
      <c r="B21" s="52" t="s">
        <v>77</v>
      </c>
      <c r="C21" s="49">
        <v>15.3</v>
      </c>
      <c r="D21" s="59"/>
      <c r="E21" s="48"/>
    </row>
    <row r="22" spans="2:5" x14ac:dyDescent="0.25">
      <c r="B22" s="52" t="s">
        <v>78</v>
      </c>
      <c r="C22" s="49">
        <v>59.8</v>
      </c>
      <c r="D22" s="59"/>
      <c r="E22" s="48"/>
    </row>
    <row r="23" spans="2:5" x14ac:dyDescent="0.25">
      <c r="B23" s="52" t="s">
        <v>79</v>
      </c>
      <c r="C23" s="49">
        <v>64.5</v>
      </c>
      <c r="D23" s="59"/>
      <c r="E23" s="48"/>
    </row>
    <row r="24" spans="2:5" x14ac:dyDescent="0.25">
      <c r="B24" s="52" t="s">
        <v>80</v>
      </c>
      <c r="C24" s="49">
        <v>25.6</v>
      </c>
      <c r="D24" s="59"/>
      <c r="E24" s="48"/>
    </row>
    <row r="25" spans="2:5" x14ac:dyDescent="0.25">
      <c r="B25" s="52" t="s">
        <v>81</v>
      </c>
      <c r="C25" s="49">
        <v>599</v>
      </c>
      <c r="D25" s="59"/>
      <c r="E25" s="48"/>
    </row>
    <row r="26" spans="2:5" x14ac:dyDescent="0.25">
      <c r="B26" s="52" t="s">
        <v>82</v>
      </c>
      <c r="C26" s="49">
        <v>19.899999999999999</v>
      </c>
      <c r="D26" s="59"/>
      <c r="E26" s="48"/>
    </row>
    <row r="27" spans="2:5" x14ac:dyDescent="0.25">
      <c r="B27" s="52" t="s">
        <v>83</v>
      </c>
      <c r="C27" s="49">
        <v>2.4</v>
      </c>
      <c r="D27" s="59"/>
      <c r="E27" s="48"/>
    </row>
    <row r="28" spans="2:5" x14ac:dyDescent="0.25">
      <c r="B28" s="53" t="s">
        <v>86</v>
      </c>
      <c r="C28" s="56">
        <v>6</v>
      </c>
      <c r="D28" s="60"/>
      <c r="E28" s="63"/>
    </row>
    <row r="29" spans="2:5" x14ac:dyDescent="0.25">
      <c r="B29" s="53" t="s">
        <v>87</v>
      </c>
      <c r="C29" s="56">
        <v>2000</v>
      </c>
      <c r="D29" s="60"/>
      <c r="E29" s="63"/>
    </row>
    <row r="30" spans="2:5" x14ac:dyDescent="0.25">
      <c r="B30" s="53" t="s">
        <v>88</v>
      </c>
      <c r="C30" s="56">
        <v>1000</v>
      </c>
      <c r="D30" s="60"/>
      <c r="E30" s="63"/>
    </row>
    <row r="31" spans="2:5" x14ac:dyDescent="0.25">
      <c r="B31" s="53" t="s">
        <v>89</v>
      </c>
      <c r="C31" s="56">
        <v>7</v>
      </c>
      <c r="D31" s="60"/>
      <c r="E31" s="63"/>
    </row>
    <row r="32" spans="2:5" x14ac:dyDescent="0.25">
      <c r="B32" s="53" t="s">
        <v>90</v>
      </c>
      <c r="C32" s="56">
        <v>22</v>
      </c>
      <c r="D32" s="60"/>
      <c r="E32" s="63"/>
    </row>
    <row r="33" spans="2:5" x14ac:dyDescent="0.25">
      <c r="B33" s="53" t="s">
        <v>64</v>
      </c>
      <c r="C33" s="56">
        <v>10</v>
      </c>
      <c r="D33" s="60"/>
      <c r="E33" s="63"/>
    </row>
    <row r="34" spans="2:5" x14ac:dyDescent="0.25">
      <c r="B34" s="53" t="s">
        <v>91</v>
      </c>
      <c r="C34" s="56">
        <v>10000</v>
      </c>
      <c r="D34" s="60"/>
      <c r="E34" s="63"/>
    </row>
    <row r="35" spans="2:5" x14ac:dyDescent="0.25">
      <c r="B35" s="53" t="s">
        <v>92</v>
      </c>
      <c r="C35" s="56">
        <v>5000</v>
      </c>
      <c r="D35" s="60"/>
      <c r="E35" s="63"/>
    </row>
    <row r="36" spans="2:5" x14ac:dyDescent="0.25">
      <c r="B36" s="53" t="s">
        <v>93</v>
      </c>
      <c r="C36" s="56">
        <v>40999</v>
      </c>
      <c r="D36" s="60"/>
      <c r="E36" s="63"/>
    </row>
    <row r="37" spans="2:5" x14ac:dyDescent="0.25">
      <c r="B37" s="53" t="s">
        <v>94</v>
      </c>
      <c r="C37" s="56">
        <v>3560</v>
      </c>
      <c r="D37" s="60"/>
      <c r="E37" s="63"/>
    </row>
    <row r="38" spans="2:5" x14ac:dyDescent="0.25">
      <c r="B38" s="53" t="s">
        <v>95</v>
      </c>
      <c r="C38" s="56">
        <v>200</v>
      </c>
      <c r="D38" s="60"/>
      <c r="E38" s="63"/>
    </row>
    <row r="39" spans="2:5" x14ac:dyDescent="0.25">
      <c r="B39" s="53" t="s">
        <v>96</v>
      </c>
      <c r="C39" s="56">
        <v>11</v>
      </c>
      <c r="D39" s="60"/>
      <c r="E39" s="63"/>
    </row>
    <row r="40" spans="2:5" x14ac:dyDescent="0.25">
      <c r="B40" s="53" t="s">
        <v>97</v>
      </c>
      <c r="C40" s="56">
        <v>16</v>
      </c>
      <c r="D40" s="60"/>
      <c r="E40" s="63"/>
    </row>
    <row r="41" spans="2:5" x14ac:dyDescent="0.25">
      <c r="B41" s="53" t="s">
        <v>98</v>
      </c>
      <c r="C41" s="56">
        <v>199</v>
      </c>
      <c r="D41" s="60"/>
      <c r="E41" s="63"/>
    </row>
    <row r="42" spans="2:5" x14ac:dyDescent="0.25">
      <c r="B42" s="53" t="s">
        <v>99</v>
      </c>
      <c r="C42" s="56">
        <v>4</v>
      </c>
      <c r="D42" s="60"/>
      <c r="E42" s="63"/>
    </row>
    <row r="43" spans="2:5" x14ac:dyDescent="0.25">
      <c r="B43" s="53" t="s">
        <v>100</v>
      </c>
      <c r="C43" s="56">
        <v>15</v>
      </c>
      <c r="D43" s="60"/>
      <c r="E43" s="63"/>
    </row>
    <row r="44" spans="2:5" x14ac:dyDescent="0.25">
      <c r="B44" s="53" t="s">
        <v>101</v>
      </c>
      <c r="C44" s="56">
        <v>3</v>
      </c>
      <c r="D44" s="60"/>
      <c r="E44" s="63"/>
    </row>
    <row r="45" spans="2:5" x14ac:dyDescent="0.25">
      <c r="B45" s="53" t="s">
        <v>102</v>
      </c>
      <c r="C45" s="56">
        <v>2</v>
      </c>
      <c r="D45" s="60"/>
      <c r="E45" s="63"/>
    </row>
    <row r="46" spans="2:5" x14ac:dyDescent="0.25">
      <c r="B46" s="53" t="s">
        <v>103</v>
      </c>
      <c r="C46" s="56">
        <v>199</v>
      </c>
      <c r="D46" s="60"/>
      <c r="E46" s="63"/>
    </row>
    <row r="47" spans="2:5" x14ac:dyDescent="0.25">
      <c r="B47" s="54" t="s">
        <v>104</v>
      </c>
      <c r="C47" s="57">
        <v>89</v>
      </c>
      <c r="D47" s="61"/>
      <c r="E47" s="64"/>
    </row>
  </sheetData>
  <mergeCells count="1">
    <mergeCell ref="B1:H4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topLeftCell="A19" workbookViewId="0">
      <selection activeCell="H17" sqref="H17"/>
    </sheetView>
  </sheetViews>
  <sheetFormatPr defaultRowHeight="15" x14ac:dyDescent="0.25"/>
  <cols>
    <col min="1" max="1" width="2.42578125" customWidth="1"/>
    <col min="2" max="2" width="17.42578125" bestFit="1" customWidth="1"/>
    <col min="3" max="3" width="14.28515625" bestFit="1" customWidth="1"/>
    <col min="4" max="4" width="4.7109375" bestFit="1" customWidth="1"/>
    <col min="5" max="5" width="17.28515625" bestFit="1" customWidth="1"/>
    <col min="6" max="6" width="2.5703125" customWidth="1"/>
    <col min="7" max="7" width="7.5703125" bestFit="1" customWidth="1"/>
    <col min="8" max="8" width="15.42578125" bestFit="1" customWidth="1"/>
  </cols>
  <sheetData>
    <row r="1" spans="2:8" ht="15" customHeight="1" x14ac:dyDescent="0.9">
      <c r="B1" s="6" t="s">
        <v>14</v>
      </c>
      <c r="C1" s="6"/>
      <c r="D1" s="6"/>
      <c r="E1" s="6"/>
      <c r="F1" s="6"/>
      <c r="G1" s="6"/>
      <c r="H1" s="27"/>
    </row>
    <row r="2" spans="2:8" ht="15" customHeight="1" x14ac:dyDescent="0.9">
      <c r="B2" s="6"/>
      <c r="C2" s="6"/>
      <c r="D2" s="6"/>
      <c r="E2" s="6"/>
      <c r="F2" s="6"/>
      <c r="G2" s="6"/>
      <c r="H2" s="27"/>
    </row>
    <row r="3" spans="2:8" ht="15" customHeight="1" x14ac:dyDescent="0.9">
      <c r="B3" s="6"/>
      <c r="C3" s="6"/>
      <c r="D3" s="6"/>
      <c r="E3" s="6"/>
      <c r="F3" s="6"/>
      <c r="G3" s="6"/>
      <c r="H3" s="27"/>
    </row>
    <row r="4" spans="2:8" ht="15" customHeight="1" x14ac:dyDescent="0.9">
      <c r="B4" s="6"/>
      <c r="C4" s="6"/>
      <c r="D4" s="6"/>
      <c r="E4" s="6"/>
      <c r="F4" s="6"/>
      <c r="G4" s="6"/>
      <c r="H4" s="27"/>
    </row>
    <row r="5" spans="2:8" ht="15.75" thickBot="1" x14ac:dyDescent="0.3"/>
    <row r="6" spans="2:8" ht="16.5" thickBot="1" x14ac:dyDescent="0.35">
      <c r="B6" s="28" t="s">
        <v>16</v>
      </c>
      <c r="C6" s="29" t="s">
        <v>17</v>
      </c>
      <c r="D6" s="30" t="s">
        <v>57</v>
      </c>
      <c r="E6" s="31" t="s">
        <v>58</v>
      </c>
    </row>
    <row r="7" spans="2:8" ht="15.75" x14ac:dyDescent="0.3">
      <c r="B7" s="32" t="s">
        <v>18</v>
      </c>
      <c r="C7" s="33">
        <v>2</v>
      </c>
      <c r="D7" s="34">
        <v>0.12</v>
      </c>
      <c r="E7" s="35">
        <f>C7*(1+D7)</f>
        <v>2.2400000000000002</v>
      </c>
    </row>
    <row r="8" spans="2:8" ht="15.75" x14ac:dyDescent="0.3">
      <c r="B8" s="36" t="s">
        <v>19</v>
      </c>
      <c r="C8" s="37">
        <v>2</v>
      </c>
      <c r="D8" s="34">
        <v>0.12</v>
      </c>
      <c r="E8" s="35">
        <f t="shared" ref="E8:E44" si="0">C8*(1+D8)</f>
        <v>2.2400000000000002</v>
      </c>
      <c r="G8" s="21" t="s">
        <v>59</v>
      </c>
      <c r="H8" s="22">
        <f>MIN(E7:E44)</f>
        <v>1.21</v>
      </c>
    </row>
    <row r="9" spans="2:8" ht="15.75" x14ac:dyDescent="0.3">
      <c r="B9" s="36" t="s">
        <v>20</v>
      </c>
      <c r="C9" s="37">
        <v>30</v>
      </c>
      <c r="D9" s="34">
        <v>0.12</v>
      </c>
      <c r="E9" s="35">
        <f t="shared" si="0"/>
        <v>33.6</v>
      </c>
      <c r="G9" s="23" t="s">
        <v>60</v>
      </c>
      <c r="H9" s="24">
        <f>MAX(E7:E44)</f>
        <v>1089000</v>
      </c>
    </row>
    <row r="10" spans="2:8" ht="15.75" x14ac:dyDescent="0.3">
      <c r="B10" s="36" t="s">
        <v>21</v>
      </c>
      <c r="C10" s="37">
        <v>1000</v>
      </c>
      <c r="D10" s="34">
        <v>0.21</v>
      </c>
      <c r="E10" s="35">
        <f t="shared" si="0"/>
        <v>1210</v>
      </c>
      <c r="G10" s="25" t="s">
        <v>61</v>
      </c>
      <c r="H10" s="26">
        <f>AVERAGE(E7:E44)</f>
        <v>66322.206210526318</v>
      </c>
    </row>
    <row r="11" spans="2:8" ht="15.75" x14ac:dyDescent="0.3">
      <c r="B11" s="36" t="s">
        <v>22</v>
      </c>
      <c r="C11" s="37">
        <v>300000</v>
      </c>
      <c r="D11" s="34">
        <v>0.21</v>
      </c>
      <c r="E11" s="35">
        <f t="shared" si="0"/>
        <v>363000</v>
      </c>
    </row>
    <row r="12" spans="2:8" ht="15.75" x14ac:dyDescent="0.3">
      <c r="B12" s="36" t="s">
        <v>23</v>
      </c>
      <c r="C12" s="37">
        <v>900000</v>
      </c>
      <c r="D12" s="34">
        <v>0.21</v>
      </c>
      <c r="E12" s="35">
        <f t="shared" si="0"/>
        <v>1089000</v>
      </c>
    </row>
    <row r="13" spans="2:8" ht="15.75" x14ac:dyDescent="0.3">
      <c r="B13" s="36" t="s">
        <v>37</v>
      </c>
      <c r="C13" s="37">
        <v>800000</v>
      </c>
      <c r="D13" s="34">
        <v>0.21</v>
      </c>
      <c r="E13" s="35">
        <f t="shared" si="0"/>
        <v>968000</v>
      </c>
    </row>
    <row r="14" spans="2:8" ht="15.75" x14ac:dyDescent="0.3">
      <c r="B14" s="36" t="s">
        <v>24</v>
      </c>
      <c r="C14" s="37">
        <v>8</v>
      </c>
      <c r="D14" s="34">
        <v>0.12</v>
      </c>
      <c r="E14" s="35">
        <f t="shared" si="0"/>
        <v>8.9600000000000009</v>
      </c>
    </row>
    <row r="15" spans="2:8" ht="15.75" x14ac:dyDescent="0.3">
      <c r="B15" s="36" t="s">
        <v>25</v>
      </c>
      <c r="C15" s="37">
        <v>12</v>
      </c>
      <c r="D15" s="34">
        <v>0.12</v>
      </c>
      <c r="E15" s="35">
        <f t="shared" si="0"/>
        <v>13.440000000000001</v>
      </c>
    </row>
    <row r="16" spans="2:8" ht="15.75" x14ac:dyDescent="0.3">
      <c r="B16" s="36" t="s">
        <v>26</v>
      </c>
      <c r="C16" s="37">
        <v>12000</v>
      </c>
      <c r="D16" s="34">
        <v>0.21</v>
      </c>
      <c r="E16" s="35">
        <f t="shared" si="0"/>
        <v>14520</v>
      </c>
    </row>
    <row r="17" spans="2:5" ht="15.75" x14ac:dyDescent="0.3">
      <c r="B17" s="36" t="s">
        <v>27</v>
      </c>
      <c r="C17" s="37">
        <v>300</v>
      </c>
      <c r="D17" s="34">
        <v>0.21</v>
      </c>
      <c r="E17" s="35">
        <f t="shared" si="0"/>
        <v>363</v>
      </c>
    </row>
    <row r="18" spans="2:5" ht="15.75" x14ac:dyDescent="0.3">
      <c r="B18" s="36" t="s">
        <v>28</v>
      </c>
      <c r="C18" s="37">
        <v>200</v>
      </c>
      <c r="D18" s="34">
        <v>0.21</v>
      </c>
      <c r="E18" s="35">
        <f t="shared" si="0"/>
        <v>242</v>
      </c>
    </row>
    <row r="19" spans="2:5" ht="15.75" x14ac:dyDescent="0.3">
      <c r="B19" s="36" t="s">
        <v>29</v>
      </c>
      <c r="C19" s="37">
        <v>10000</v>
      </c>
      <c r="D19" s="34">
        <v>0.21</v>
      </c>
      <c r="E19" s="35">
        <f t="shared" si="0"/>
        <v>12100</v>
      </c>
    </row>
    <row r="20" spans="2:5" ht="15.75" x14ac:dyDescent="0.3">
      <c r="B20" s="36" t="s">
        <v>30</v>
      </c>
      <c r="C20" s="37">
        <v>200</v>
      </c>
      <c r="D20" s="34">
        <v>0.21</v>
      </c>
      <c r="E20" s="35">
        <f t="shared" si="0"/>
        <v>242</v>
      </c>
    </row>
    <row r="21" spans="2:5" ht="15.75" x14ac:dyDescent="0.3">
      <c r="B21" s="36" t="s">
        <v>31</v>
      </c>
      <c r="C21" s="37">
        <v>600</v>
      </c>
      <c r="D21" s="34">
        <v>0.21</v>
      </c>
      <c r="E21" s="35">
        <f t="shared" si="0"/>
        <v>726</v>
      </c>
    </row>
    <row r="22" spans="2:5" ht="15.75" x14ac:dyDescent="0.3">
      <c r="B22" s="36" t="s">
        <v>32</v>
      </c>
      <c r="C22" s="37">
        <v>1</v>
      </c>
      <c r="D22" s="34">
        <v>0.21</v>
      </c>
      <c r="E22" s="35">
        <f t="shared" si="0"/>
        <v>1.21</v>
      </c>
    </row>
    <row r="23" spans="2:5" ht="15.75" x14ac:dyDescent="0.3">
      <c r="B23" s="36" t="s">
        <v>33</v>
      </c>
      <c r="C23" s="37">
        <v>5000</v>
      </c>
      <c r="D23" s="34">
        <v>0.21</v>
      </c>
      <c r="E23" s="35">
        <f t="shared" si="0"/>
        <v>6050</v>
      </c>
    </row>
    <row r="24" spans="2:5" ht="15.75" x14ac:dyDescent="0.3">
      <c r="B24" s="36" t="s">
        <v>34</v>
      </c>
      <c r="C24" s="37">
        <v>20000</v>
      </c>
      <c r="D24" s="34">
        <v>0.21</v>
      </c>
      <c r="E24" s="35">
        <f t="shared" si="0"/>
        <v>24200</v>
      </c>
    </row>
    <row r="25" spans="2:5" ht="15.75" x14ac:dyDescent="0.3">
      <c r="B25" s="36" t="s">
        <v>35</v>
      </c>
      <c r="C25" s="37">
        <v>100</v>
      </c>
      <c r="D25" s="34">
        <v>0.21</v>
      </c>
      <c r="E25" s="35">
        <f t="shared" si="0"/>
        <v>121</v>
      </c>
    </row>
    <row r="26" spans="2:5" ht="15.75" x14ac:dyDescent="0.3">
      <c r="B26" s="38" t="s">
        <v>36</v>
      </c>
      <c r="C26" s="39">
        <v>3000</v>
      </c>
      <c r="D26" s="34">
        <v>0.21</v>
      </c>
      <c r="E26" s="35">
        <f t="shared" si="0"/>
        <v>3630</v>
      </c>
    </row>
    <row r="27" spans="2:5" ht="15.75" x14ac:dyDescent="0.3">
      <c r="B27" s="36" t="s">
        <v>38</v>
      </c>
      <c r="C27" s="37">
        <v>14.9</v>
      </c>
      <c r="D27" s="34">
        <v>0.12</v>
      </c>
      <c r="E27" s="35">
        <f t="shared" si="0"/>
        <v>16.688000000000002</v>
      </c>
    </row>
    <row r="28" spans="2:5" ht="15.75" x14ac:dyDescent="0.3">
      <c r="B28" s="36" t="s">
        <v>39</v>
      </c>
      <c r="C28" s="37">
        <v>299</v>
      </c>
      <c r="D28" s="34">
        <v>0.21</v>
      </c>
      <c r="E28" s="35">
        <f t="shared" si="0"/>
        <v>361.78999999999996</v>
      </c>
    </row>
    <row r="29" spans="2:5" ht="15.75" x14ac:dyDescent="0.3">
      <c r="B29" s="36" t="s">
        <v>40</v>
      </c>
      <c r="C29" s="37">
        <v>1499.9</v>
      </c>
      <c r="D29" s="34">
        <v>0.21</v>
      </c>
      <c r="E29" s="35">
        <f t="shared" si="0"/>
        <v>1814.8790000000001</v>
      </c>
    </row>
    <row r="30" spans="2:5" ht="15.75" x14ac:dyDescent="0.3">
      <c r="B30" s="36" t="s">
        <v>41</v>
      </c>
      <c r="C30" s="37">
        <v>31.5</v>
      </c>
      <c r="D30" s="34">
        <v>0.12</v>
      </c>
      <c r="E30" s="35">
        <f t="shared" si="0"/>
        <v>35.28</v>
      </c>
    </row>
    <row r="31" spans="2:5" ht="15.75" x14ac:dyDescent="0.3">
      <c r="B31" s="36" t="s">
        <v>42</v>
      </c>
      <c r="C31" s="37">
        <v>9865.2999999999993</v>
      </c>
      <c r="D31" s="34">
        <v>0.21</v>
      </c>
      <c r="E31" s="35">
        <f t="shared" si="0"/>
        <v>11937.012999999999</v>
      </c>
    </row>
    <row r="32" spans="2:5" ht="15.75" x14ac:dyDescent="0.3">
      <c r="B32" s="36" t="s">
        <v>43</v>
      </c>
      <c r="C32" s="37">
        <v>169</v>
      </c>
      <c r="D32" s="34">
        <v>0.21</v>
      </c>
      <c r="E32" s="35">
        <f t="shared" si="0"/>
        <v>204.48999999999998</v>
      </c>
    </row>
    <row r="33" spans="2:5" ht="15.75" x14ac:dyDescent="0.3">
      <c r="B33" s="36" t="s">
        <v>44</v>
      </c>
      <c r="C33" s="37">
        <v>14989</v>
      </c>
      <c r="D33" s="34">
        <v>0.21</v>
      </c>
      <c r="E33" s="35">
        <f t="shared" si="0"/>
        <v>18136.689999999999</v>
      </c>
    </row>
    <row r="34" spans="2:5" ht="15.75" x14ac:dyDescent="0.3">
      <c r="B34" s="36" t="s">
        <v>45</v>
      </c>
      <c r="C34" s="37">
        <v>32.799999999999997</v>
      </c>
      <c r="D34" s="34">
        <v>0.12</v>
      </c>
      <c r="E34" s="35">
        <f t="shared" si="0"/>
        <v>36.735999999999997</v>
      </c>
    </row>
    <row r="35" spans="2:5" ht="15.75" x14ac:dyDescent="0.3">
      <c r="B35" s="36" t="s">
        <v>46</v>
      </c>
      <c r="C35" s="37">
        <v>2455</v>
      </c>
      <c r="D35" s="34">
        <v>0.21</v>
      </c>
      <c r="E35" s="35">
        <f t="shared" si="0"/>
        <v>2970.5499999999997</v>
      </c>
    </row>
    <row r="36" spans="2:5" ht="15.75" x14ac:dyDescent="0.3">
      <c r="B36" s="36" t="s">
        <v>47</v>
      </c>
      <c r="C36" s="37">
        <v>19.899999999999999</v>
      </c>
      <c r="D36" s="34">
        <v>0.12</v>
      </c>
      <c r="E36" s="35">
        <f t="shared" si="0"/>
        <v>22.288</v>
      </c>
    </row>
    <row r="37" spans="2:5" ht="15.75" x14ac:dyDescent="0.3">
      <c r="B37" s="36" t="s">
        <v>48</v>
      </c>
      <c r="C37" s="37">
        <v>9.9</v>
      </c>
      <c r="D37" s="34">
        <v>0.12</v>
      </c>
      <c r="E37" s="35">
        <f t="shared" si="0"/>
        <v>11.088000000000001</v>
      </c>
    </row>
    <row r="38" spans="2:5" ht="15.75" x14ac:dyDescent="0.3">
      <c r="B38" s="36" t="s">
        <v>49</v>
      </c>
      <c r="C38" s="37">
        <v>599</v>
      </c>
      <c r="D38" s="34">
        <v>0.21</v>
      </c>
      <c r="E38" s="35">
        <f t="shared" si="0"/>
        <v>724.79</v>
      </c>
    </row>
    <row r="39" spans="2:5" ht="15.75" x14ac:dyDescent="0.3">
      <c r="B39" s="36" t="s">
        <v>50</v>
      </c>
      <c r="C39" s="37">
        <v>41</v>
      </c>
      <c r="D39" s="34">
        <v>0.12</v>
      </c>
      <c r="E39" s="35">
        <f t="shared" si="0"/>
        <v>45.92</v>
      </c>
    </row>
    <row r="40" spans="2:5" ht="15.75" x14ac:dyDescent="0.3">
      <c r="B40" s="36" t="s">
        <v>51</v>
      </c>
      <c r="C40" s="37">
        <v>58</v>
      </c>
      <c r="D40" s="34">
        <v>0.12</v>
      </c>
      <c r="E40" s="35">
        <f t="shared" si="0"/>
        <v>64.960000000000008</v>
      </c>
    </row>
    <row r="41" spans="2:5" ht="15.75" x14ac:dyDescent="0.3">
      <c r="B41" s="36" t="s">
        <v>52</v>
      </c>
      <c r="C41" s="37">
        <v>8.6999999999999993</v>
      </c>
      <c r="D41" s="34">
        <v>0.12</v>
      </c>
      <c r="E41" s="35">
        <f t="shared" si="0"/>
        <v>9.7439999999999998</v>
      </c>
    </row>
    <row r="42" spans="2:5" ht="15.75" x14ac:dyDescent="0.3">
      <c r="B42" s="36" t="s">
        <v>53</v>
      </c>
      <c r="C42" s="37">
        <v>89</v>
      </c>
      <c r="D42" s="34">
        <v>0.12</v>
      </c>
      <c r="E42" s="35">
        <f t="shared" si="0"/>
        <v>99.68</v>
      </c>
    </row>
    <row r="43" spans="2:5" ht="15.75" x14ac:dyDescent="0.3">
      <c r="B43" s="36" t="s">
        <v>54</v>
      </c>
      <c r="C43" s="37">
        <v>47</v>
      </c>
      <c r="D43" s="34">
        <v>0.21</v>
      </c>
      <c r="E43" s="35">
        <f t="shared" si="0"/>
        <v>56.87</v>
      </c>
    </row>
    <row r="44" spans="2:5" ht="16.5" thickBot="1" x14ac:dyDescent="0.35">
      <c r="B44" s="40" t="s">
        <v>55</v>
      </c>
      <c r="C44" s="41">
        <v>189</v>
      </c>
      <c r="D44" s="42">
        <v>0.21</v>
      </c>
      <c r="E44" s="43">
        <f t="shared" si="0"/>
        <v>228.69</v>
      </c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7"/>
  <sheetViews>
    <sheetView zoomScaleNormal="100" workbookViewId="0">
      <selection activeCell="G11" sqref="G11"/>
    </sheetView>
  </sheetViews>
  <sheetFormatPr defaultRowHeight="15" x14ac:dyDescent="0.25"/>
  <cols>
    <col min="2" max="2" width="15" bestFit="1" customWidth="1"/>
    <col min="3" max="3" width="12.85546875" bestFit="1" customWidth="1"/>
    <col min="4" max="4" width="8.140625" style="68" customWidth="1"/>
    <col min="5" max="5" width="12.85546875" bestFit="1" customWidth="1"/>
    <col min="7" max="7" width="8.5703125" customWidth="1"/>
  </cols>
  <sheetData>
    <row r="1" spans="2:8" x14ac:dyDescent="0.25">
      <c r="B1" s="7" t="s">
        <v>15</v>
      </c>
      <c r="C1" s="7"/>
      <c r="D1" s="7"/>
      <c r="E1" s="7"/>
      <c r="F1" s="7"/>
      <c r="G1" s="7"/>
      <c r="H1" s="7"/>
    </row>
    <row r="2" spans="2:8" x14ac:dyDescent="0.25">
      <c r="B2" s="7"/>
      <c r="C2" s="7"/>
      <c r="D2" s="7"/>
      <c r="E2" s="7"/>
      <c r="F2" s="7"/>
      <c r="G2" s="7"/>
      <c r="H2" s="7"/>
    </row>
    <row r="3" spans="2:8" x14ac:dyDescent="0.25">
      <c r="B3" s="7"/>
      <c r="C3" s="7"/>
      <c r="D3" s="7"/>
      <c r="E3" s="7"/>
      <c r="F3" s="7"/>
      <c r="G3" s="7"/>
      <c r="H3" s="7"/>
    </row>
    <row r="4" spans="2:8" x14ac:dyDescent="0.25">
      <c r="B4" s="7"/>
      <c r="C4" s="7"/>
      <c r="D4" s="7"/>
      <c r="E4" s="7"/>
      <c r="F4" s="7"/>
      <c r="G4" s="7"/>
      <c r="H4" s="7"/>
    </row>
    <row r="6" spans="2:8" x14ac:dyDescent="0.25">
      <c r="B6" s="44" t="s">
        <v>62</v>
      </c>
      <c r="C6" s="55" t="s">
        <v>63</v>
      </c>
      <c r="D6" s="45" t="s">
        <v>84</v>
      </c>
      <c r="E6" s="46" t="s">
        <v>63</v>
      </c>
    </row>
    <row r="7" spans="2:8" x14ac:dyDescent="0.25">
      <c r="B7" s="51" t="s">
        <v>64</v>
      </c>
      <c r="C7" s="47">
        <v>9.8000000000000007</v>
      </c>
      <c r="D7" s="65">
        <v>0.1</v>
      </c>
      <c r="E7" s="69">
        <f>C7*(1-D7)</f>
        <v>8.82</v>
      </c>
    </row>
    <row r="8" spans="2:8" x14ac:dyDescent="0.25">
      <c r="B8" s="52" t="s">
        <v>65</v>
      </c>
      <c r="C8" s="49">
        <v>158</v>
      </c>
      <c r="D8" s="66">
        <v>0.15</v>
      </c>
      <c r="E8" s="69">
        <f t="shared" ref="E8:E47" si="0">C8*(1-D8)</f>
        <v>134.29999999999998</v>
      </c>
    </row>
    <row r="9" spans="2:8" x14ac:dyDescent="0.25">
      <c r="B9" s="52" t="s">
        <v>66</v>
      </c>
      <c r="C9" s="49">
        <v>1389</v>
      </c>
      <c r="D9" s="66">
        <v>0.18</v>
      </c>
      <c r="E9" s="69">
        <f t="shared" si="0"/>
        <v>1138.98</v>
      </c>
    </row>
    <row r="10" spans="2:8" x14ac:dyDescent="0.25">
      <c r="B10" s="52" t="s">
        <v>25</v>
      </c>
      <c r="C10" s="49">
        <v>4.2</v>
      </c>
      <c r="D10" s="66">
        <v>0.1</v>
      </c>
      <c r="E10" s="69">
        <f t="shared" si="0"/>
        <v>3.7800000000000002</v>
      </c>
    </row>
    <row r="11" spans="2:8" x14ac:dyDescent="0.25">
      <c r="B11" s="52" t="s">
        <v>67</v>
      </c>
      <c r="C11" s="49">
        <v>8.3000000000000007</v>
      </c>
      <c r="D11" s="66">
        <v>0.1</v>
      </c>
      <c r="E11" s="69">
        <f t="shared" si="0"/>
        <v>7.4700000000000006</v>
      </c>
    </row>
    <row r="12" spans="2:8" x14ac:dyDescent="0.25">
      <c r="B12" s="52" t="s">
        <v>68</v>
      </c>
      <c r="C12" s="49">
        <v>19.899999999999999</v>
      </c>
      <c r="D12" s="66">
        <v>0.1</v>
      </c>
      <c r="E12" s="69">
        <f t="shared" si="0"/>
        <v>17.91</v>
      </c>
    </row>
    <row r="13" spans="2:8" x14ac:dyDescent="0.25">
      <c r="B13" s="52" t="s">
        <v>69</v>
      </c>
      <c r="C13" s="49">
        <v>9.9</v>
      </c>
      <c r="D13" s="66">
        <v>0.1</v>
      </c>
      <c r="E13" s="69">
        <f t="shared" si="0"/>
        <v>8.91</v>
      </c>
    </row>
    <row r="14" spans="2:8" x14ac:dyDescent="0.25">
      <c r="B14" s="52" t="s">
        <v>70</v>
      </c>
      <c r="C14" s="49">
        <v>15.8</v>
      </c>
      <c r="D14" s="66">
        <v>0.1</v>
      </c>
      <c r="E14" s="69">
        <f t="shared" si="0"/>
        <v>14.22</v>
      </c>
    </row>
    <row r="15" spans="2:8" x14ac:dyDescent="0.25">
      <c r="B15" s="52" t="s">
        <v>71</v>
      </c>
      <c r="C15" s="49">
        <v>74.2</v>
      </c>
      <c r="D15" s="66">
        <v>0.1</v>
      </c>
      <c r="E15" s="69">
        <f t="shared" si="0"/>
        <v>66.78</v>
      </c>
    </row>
    <row r="16" spans="2:8" x14ac:dyDescent="0.25">
      <c r="B16" s="52" t="s">
        <v>72</v>
      </c>
      <c r="C16" s="49">
        <v>26.1</v>
      </c>
      <c r="D16" s="66">
        <v>0.1</v>
      </c>
      <c r="E16" s="69">
        <f t="shared" si="0"/>
        <v>23.490000000000002</v>
      </c>
    </row>
    <row r="17" spans="2:5" x14ac:dyDescent="0.25">
      <c r="B17" s="52" t="s">
        <v>73</v>
      </c>
      <c r="C17" s="49">
        <v>12.7</v>
      </c>
      <c r="D17" s="66">
        <v>0.1</v>
      </c>
      <c r="E17" s="69">
        <f t="shared" si="0"/>
        <v>11.43</v>
      </c>
    </row>
    <row r="18" spans="2:5" x14ac:dyDescent="0.25">
      <c r="B18" s="52" t="s">
        <v>74</v>
      </c>
      <c r="C18" s="49">
        <v>8625</v>
      </c>
      <c r="D18" s="66">
        <v>0.18</v>
      </c>
      <c r="E18" s="69">
        <f t="shared" si="0"/>
        <v>7072.5000000000009</v>
      </c>
    </row>
    <row r="19" spans="2:5" x14ac:dyDescent="0.25">
      <c r="B19" s="52" t="s">
        <v>75</v>
      </c>
      <c r="C19" s="49">
        <v>154.80000000000001</v>
      </c>
      <c r="D19" s="66">
        <v>0.15</v>
      </c>
      <c r="E19" s="69">
        <f t="shared" si="0"/>
        <v>131.58000000000001</v>
      </c>
    </row>
    <row r="20" spans="2:5" x14ac:dyDescent="0.25">
      <c r="B20" s="52" t="s">
        <v>76</v>
      </c>
      <c r="C20" s="49">
        <v>3889</v>
      </c>
      <c r="D20" s="66">
        <v>0.18</v>
      </c>
      <c r="E20" s="69">
        <f t="shared" si="0"/>
        <v>3188.98</v>
      </c>
    </row>
    <row r="21" spans="2:5" x14ac:dyDescent="0.25">
      <c r="B21" s="52" t="s">
        <v>77</v>
      </c>
      <c r="C21" s="49">
        <v>15.3</v>
      </c>
      <c r="D21" s="66">
        <v>0.1</v>
      </c>
      <c r="E21" s="69">
        <f t="shared" si="0"/>
        <v>13.770000000000001</v>
      </c>
    </row>
    <row r="22" spans="2:5" x14ac:dyDescent="0.25">
      <c r="B22" s="52" t="s">
        <v>78</v>
      </c>
      <c r="C22" s="49">
        <v>59.8</v>
      </c>
      <c r="D22" s="66">
        <v>0.1</v>
      </c>
      <c r="E22" s="69">
        <f t="shared" si="0"/>
        <v>53.82</v>
      </c>
    </row>
    <row r="23" spans="2:5" x14ac:dyDescent="0.25">
      <c r="B23" s="52" t="s">
        <v>79</v>
      </c>
      <c r="C23" s="49">
        <v>64.5</v>
      </c>
      <c r="D23" s="66">
        <v>0.1</v>
      </c>
      <c r="E23" s="69">
        <f t="shared" si="0"/>
        <v>58.050000000000004</v>
      </c>
    </row>
    <row r="24" spans="2:5" x14ac:dyDescent="0.25">
      <c r="B24" s="52" t="s">
        <v>80</v>
      </c>
      <c r="C24" s="49">
        <v>25.6</v>
      </c>
      <c r="D24" s="66">
        <v>0.1</v>
      </c>
      <c r="E24" s="69">
        <f t="shared" si="0"/>
        <v>23.040000000000003</v>
      </c>
    </row>
    <row r="25" spans="2:5" x14ac:dyDescent="0.25">
      <c r="B25" s="52" t="s">
        <v>81</v>
      </c>
      <c r="C25" s="49">
        <v>599</v>
      </c>
      <c r="D25" s="66">
        <v>0.15</v>
      </c>
      <c r="E25" s="69">
        <f t="shared" si="0"/>
        <v>509.15</v>
      </c>
    </row>
    <row r="26" spans="2:5" x14ac:dyDescent="0.25">
      <c r="B26" s="52" t="s">
        <v>82</v>
      </c>
      <c r="C26" s="49">
        <v>19.899999999999999</v>
      </c>
      <c r="D26" s="66">
        <v>0.1</v>
      </c>
      <c r="E26" s="69">
        <f t="shared" si="0"/>
        <v>17.91</v>
      </c>
    </row>
    <row r="27" spans="2:5" x14ac:dyDescent="0.25">
      <c r="B27" s="52" t="s">
        <v>83</v>
      </c>
      <c r="C27" s="49">
        <v>2.4</v>
      </c>
      <c r="D27" s="66">
        <v>0.1</v>
      </c>
      <c r="E27" s="69">
        <f t="shared" si="0"/>
        <v>2.16</v>
      </c>
    </row>
    <row r="28" spans="2:5" x14ac:dyDescent="0.25">
      <c r="B28" s="53" t="s">
        <v>86</v>
      </c>
      <c r="C28" s="56">
        <v>6</v>
      </c>
      <c r="D28" s="66">
        <v>0.1</v>
      </c>
      <c r="E28" s="69">
        <f t="shared" si="0"/>
        <v>5.4</v>
      </c>
    </row>
    <row r="29" spans="2:5" x14ac:dyDescent="0.25">
      <c r="B29" s="53" t="s">
        <v>87</v>
      </c>
      <c r="C29" s="56">
        <v>2000</v>
      </c>
      <c r="D29" s="66">
        <v>0.18</v>
      </c>
      <c r="E29" s="69">
        <f t="shared" si="0"/>
        <v>1640.0000000000002</v>
      </c>
    </row>
    <row r="30" spans="2:5" x14ac:dyDescent="0.25">
      <c r="B30" s="53" t="s">
        <v>88</v>
      </c>
      <c r="C30" s="56">
        <v>1099</v>
      </c>
      <c r="D30" s="66">
        <v>0.18</v>
      </c>
      <c r="E30" s="69">
        <f t="shared" si="0"/>
        <v>901.18000000000006</v>
      </c>
    </row>
    <row r="31" spans="2:5" x14ac:dyDescent="0.25">
      <c r="B31" s="53" t="s">
        <v>89</v>
      </c>
      <c r="C31" s="56">
        <v>7</v>
      </c>
      <c r="D31" s="66">
        <v>0.1</v>
      </c>
      <c r="E31" s="69">
        <f t="shared" si="0"/>
        <v>6.3</v>
      </c>
    </row>
    <row r="32" spans="2:5" x14ac:dyDescent="0.25">
      <c r="B32" s="53" t="s">
        <v>90</v>
      </c>
      <c r="C32" s="56">
        <v>22</v>
      </c>
      <c r="D32" s="66">
        <v>0.1</v>
      </c>
      <c r="E32" s="69">
        <f t="shared" si="0"/>
        <v>19.8</v>
      </c>
    </row>
    <row r="33" spans="2:5" x14ac:dyDescent="0.25">
      <c r="B33" s="53" t="s">
        <v>64</v>
      </c>
      <c r="C33" s="56">
        <v>10</v>
      </c>
      <c r="D33" s="66">
        <v>0.1</v>
      </c>
      <c r="E33" s="69">
        <f t="shared" si="0"/>
        <v>9</v>
      </c>
    </row>
    <row r="34" spans="2:5" x14ac:dyDescent="0.25">
      <c r="B34" s="53" t="s">
        <v>91</v>
      </c>
      <c r="C34" s="56">
        <v>10000</v>
      </c>
      <c r="D34" s="66">
        <v>0.18</v>
      </c>
      <c r="E34" s="69">
        <f t="shared" si="0"/>
        <v>8200</v>
      </c>
    </row>
    <row r="35" spans="2:5" x14ac:dyDescent="0.25">
      <c r="B35" s="53" t="s">
        <v>92</v>
      </c>
      <c r="C35" s="56">
        <v>5000</v>
      </c>
      <c r="D35" s="66">
        <v>0.18</v>
      </c>
      <c r="E35" s="69">
        <f t="shared" si="0"/>
        <v>4100</v>
      </c>
    </row>
    <row r="36" spans="2:5" x14ac:dyDescent="0.25">
      <c r="B36" s="53" t="s">
        <v>93</v>
      </c>
      <c r="C36" s="56">
        <v>40999</v>
      </c>
      <c r="D36" s="66">
        <v>0.18</v>
      </c>
      <c r="E36" s="69">
        <f t="shared" si="0"/>
        <v>33619.18</v>
      </c>
    </row>
    <row r="37" spans="2:5" x14ac:dyDescent="0.25">
      <c r="B37" s="53" t="s">
        <v>94</v>
      </c>
      <c r="C37" s="56">
        <v>3560</v>
      </c>
      <c r="D37" s="66">
        <v>0.18</v>
      </c>
      <c r="E37" s="69">
        <f t="shared" si="0"/>
        <v>2919.2000000000003</v>
      </c>
    </row>
    <row r="38" spans="2:5" x14ac:dyDescent="0.25">
      <c r="B38" s="53" t="s">
        <v>95</v>
      </c>
      <c r="C38" s="56">
        <v>200</v>
      </c>
      <c r="D38" s="66">
        <v>0.15</v>
      </c>
      <c r="E38" s="69">
        <f t="shared" si="0"/>
        <v>170</v>
      </c>
    </row>
    <row r="39" spans="2:5" x14ac:dyDescent="0.25">
      <c r="B39" s="53" t="s">
        <v>96</v>
      </c>
      <c r="C39" s="56">
        <v>11</v>
      </c>
      <c r="D39" s="66">
        <v>0.1</v>
      </c>
      <c r="E39" s="69">
        <f t="shared" si="0"/>
        <v>9.9</v>
      </c>
    </row>
    <row r="40" spans="2:5" x14ac:dyDescent="0.25">
      <c r="B40" s="53" t="s">
        <v>97</v>
      </c>
      <c r="C40" s="56">
        <v>16</v>
      </c>
      <c r="D40" s="66">
        <v>0.1</v>
      </c>
      <c r="E40" s="69">
        <f t="shared" si="0"/>
        <v>14.4</v>
      </c>
    </row>
    <row r="41" spans="2:5" x14ac:dyDescent="0.25">
      <c r="B41" s="53" t="s">
        <v>98</v>
      </c>
      <c r="C41" s="56">
        <v>199</v>
      </c>
      <c r="D41" s="66">
        <v>0.15</v>
      </c>
      <c r="E41" s="69">
        <f t="shared" si="0"/>
        <v>169.15</v>
      </c>
    </row>
    <row r="42" spans="2:5" x14ac:dyDescent="0.25">
      <c r="B42" s="53" t="s">
        <v>99</v>
      </c>
      <c r="C42" s="56">
        <v>4</v>
      </c>
      <c r="D42" s="66">
        <v>0.1</v>
      </c>
      <c r="E42" s="69">
        <f t="shared" si="0"/>
        <v>3.6</v>
      </c>
    </row>
    <row r="43" spans="2:5" x14ac:dyDescent="0.25">
      <c r="B43" s="53" t="s">
        <v>100</v>
      </c>
      <c r="C43" s="56">
        <v>15</v>
      </c>
      <c r="D43" s="66">
        <v>0.1</v>
      </c>
      <c r="E43" s="69">
        <f t="shared" si="0"/>
        <v>13.5</v>
      </c>
    </row>
    <row r="44" spans="2:5" x14ac:dyDescent="0.25">
      <c r="B44" s="53" t="s">
        <v>101</v>
      </c>
      <c r="C44" s="56">
        <v>3</v>
      </c>
      <c r="D44" s="66">
        <v>0.1</v>
      </c>
      <c r="E44" s="69">
        <f t="shared" si="0"/>
        <v>2.7</v>
      </c>
    </row>
    <row r="45" spans="2:5" x14ac:dyDescent="0.25">
      <c r="B45" s="53" t="s">
        <v>102</v>
      </c>
      <c r="C45" s="56">
        <v>2</v>
      </c>
      <c r="D45" s="66">
        <v>0.1</v>
      </c>
      <c r="E45" s="69">
        <f t="shared" si="0"/>
        <v>1.8</v>
      </c>
    </row>
    <row r="46" spans="2:5" x14ac:dyDescent="0.25">
      <c r="B46" s="53" t="s">
        <v>103</v>
      </c>
      <c r="C46" s="56">
        <v>199</v>
      </c>
      <c r="D46" s="66">
        <v>0.15</v>
      </c>
      <c r="E46" s="69">
        <f t="shared" si="0"/>
        <v>169.15</v>
      </c>
    </row>
    <row r="47" spans="2:5" x14ac:dyDescent="0.25">
      <c r="B47" s="54" t="s">
        <v>104</v>
      </c>
      <c r="C47" s="57">
        <v>89</v>
      </c>
      <c r="D47" s="67">
        <v>0.1</v>
      </c>
      <c r="E47" s="69">
        <f t="shared" si="0"/>
        <v>80.100000000000009</v>
      </c>
    </row>
  </sheetData>
  <mergeCells count="1">
    <mergeCell ref="B1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pulpanm</cp:lastModifiedBy>
  <dcterms:created xsi:type="dcterms:W3CDTF">2012-09-27T10:01:37Z</dcterms:created>
  <dcterms:modified xsi:type="dcterms:W3CDTF">2013-06-13T10:52:23Z</dcterms:modified>
</cp:coreProperties>
</file>