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20115" windowHeight="9315"/>
  </bookViews>
  <sheets>
    <sheet name="List1" sheetId="1" r:id="rId1"/>
    <sheet name="List3" sheetId="3" state="hidden" r:id="rId2"/>
  </sheets>
  <calcPr calcId="145621"/>
</workbook>
</file>

<file path=xl/calcChain.xml><?xml version="1.0" encoding="utf-8"?>
<calcChain xmlns="http://schemas.openxmlformats.org/spreadsheetml/2006/main">
  <c r="N15" i="1" l="1"/>
  <c r="N14" i="1"/>
  <c r="N13" i="1"/>
  <c r="N12" i="1"/>
  <c r="N11" i="1"/>
  <c r="N10" i="1"/>
  <c r="N9" i="1"/>
  <c r="N8" i="1"/>
  <c r="N7" i="1"/>
  <c r="N6" i="1"/>
  <c r="M17" i="1" l="1"/>
  <c r="M18" i="1"/>
  <c r="M20" i="1" s="1"/>
</calcChain>
</file>

<file path=xl/sharedStrings.xml><?xml version="1.0" encoding="utf-8"?>
<sst xmlns="http://schemas.openxmlformats.org/spreadsheetml/2006/main" count="79" uniqueCount="50">
  <si>
    <t>Správné odpovědi</t>
  </si>
  <si>
    <t>Chybné odpovědi</t>
  </si>
  <si>
    <t>Dosažená známka</t>
  </si>
  <si>
    <r>
      <t xml:space="preserve">Název projektu: </t>
    </r>
    <r>
      <rPr>
        <sz val="14"/>
        <color theme="1"/>
        <rFont val="Calibri"/>
        <family val="2"/>
        <charset val="238"/>
        <scheme val="minor"/>
      </rPr>
      <t>Moderní škola</t>
    </r>
  </si>
  <si>
    <r>
      <t xml:space="preserve">Registrační číslo projektu: </t>
    </r>
    <r>
      <rPr>
        <sz val="14"/>
        <color theme="1"/>
        <rFont val="Calibri"/>
        <family val="2"/>
        <charset val="238"/>
        <scheme val="minor"/>
      </rPr>
      <t>CZ.1.07/1.4.00/21.2511</t>
    </r>
  </si>
  <si>
    <r>
      <t xml:space="preserve">Škola: </t>
    </r>
    <r>
      <rPr>
        <sz val="14"/>
        <color theme="1"/>
        <rFont val="Calibri"/>
        <family val="2"/>
        <charset val="238"/>
        <scheme val="minor"/>
      </rPr>
      <t>Základní škola, Česká Lípa, Školní 2520, příspěvková organizace</t>
    </r>
  </si>
  <si>
    <r>
      <t xml:space="preserve">Číslo klíčové aktivity: </t>
    </r>
    <r>
      <rPr>
        <sz val="14"/>
        <color rgb="FFFF0000"/>
        <rFont val="Calibri"/>
        <family val="2"/>
        <charset val="238"/>
        <scheme val="minor"/>
      </rPr>
      <t>V/2</t>
    </r>
  </si>
  <si>
    <r>
      <t>Druh učebního materiálu:</t>
    </r>
    <r>
      <rPr>
        <sz val="14"/>
        <color rgb="FFFF0000"/>
        <rFont val="Calibri"/>
        <family val="2"/>
        <charset val="238"/>
        <scheme val="minor"/>
      </rPr>
      <t xml:space="preserve"> interaktivní test</t>
    </r>
  </si>
  <si>
    <r>
      <t xml:space="preserve">Cílová skupina: </t>
    </r>
    <r>
      <rPr>
        <sz val="14"/>
        <color rgb="FFFF0000"/>
        <rFont val="Calibri"/>
        <family val="2"/>
        <charset val="238"/>
        <scheme val="minor"/>
      </rPr>
      <t>žáci 2. stupně základní školy</t>
    </r>
  </si>
  <si>
    <r>
      <t xml:space="preserve">Předmět: </t>
    </r>
    <r>
      <rPr>
        <sz val="14"/>
        <color rgb="FFFF0000"/>
        <rFont val="Calibri"/>
        <family val="2"/>
        <charset val="238"/>
        <scheme val="minor"/>
      </rPr>
      <t>chemie</t>
    </r>
  </si>
  <si>
    <r>
      <t xml:space="preserve">Ročník: </t>
    </r>
    <r>
      <rPr>
        <sz val="14"/>
        <color rgb="FFFF0000"/>
        <rFont val="Calibri"/>
        <family val="2"/>
        <charset val="238"/>
        <scheme val="minor"/>
      </rPr>
      <t>9.</t>
    </r>
  </si>
  <si>
    <r>
      <t xml:space="preserve">Speciální vzdělávací potřeby: </t>
    </r>
    <r>
      <rPr>
        <sz val="14"/>
        <color rgb="FFFF0000"/>
        <rFont val="Calibri"/>
        <family val="2"/>
        <charset val="238"/>
        <scheme val="minor"/>
      </rPr>
      <t>dotyková tabule, projektor</t>
    </r>
  </si>
  <si>
    <r>
      <t>H</t>
    </r>
    <r>
      <rPr>
        <vertAlign val="subscript"/>
        <sz val="22"/>
        <color indexed="8"/>
        <rFont val="Arial"/>
        <family val="2"/>
        <charset val="238"/>
      </rPr>
      <t>2</t>
    </r>
  </si>
  <si>
    <r>
      <t>N</t>
    </r>
    <r>
      <rPr>
        <vertAlign val="subscript"/>
        <sz val="22"/>
        <color indexed="8"/>
        <rFont val="Arial"/>
        <family val="2"/>
        <charset val="238"/>
      </rPr>
      <t>2</t>
    </r>
  </si>
  <si>
    <r>
      <t>NH</t>
    </r>
    <r>
      <rPr>
        <vertAlign val="subscript"/>
        <sz val="22"/>
        <color indexed="8"/>
        <rFont val="Arial"/>
        <family val="2"/>
        <charset val="238"/>
      </rPr>
      <t>3</t>
    </r>
  </si>
  <si>
    <r>
      <t>O</t>
    </r>
    <r>
      <rPr>
        <vertAlign val="subscript"/>
        <sz val="22"/>
        <color indexed="8"/>
        <rFont val="Arial"/>
        <family val="2"/>
        <charset val="238"/>
      </rPr>
      <t>2</t>
    </r>
  </si>
  <si>
    <t>NO</t>
  </si>
  <si>
    <t>+</t>
  </si>
  <si>
    <r>
      <t>CL</t>
    </r>
    <r>
      <rPr>
        <vertAlign val="subscript"/>
        <sz val="22"/>
        <color indexed="8"/>
        <rFont val="Arial"/>
        <family val="2"/>
        <charset val="238"/>
      </rPr>
      <t>2</t>
    </r>
  </si>
  <si>
    <t>K</t>
  </si>
  <si>
    <r>
      <t>Cl</t>
    </r>
    <r>
      <rPr>
        <vertAlign val="subscript"/>
        <sz val="22"/>
        <color indexed="8"/>
        <rFont val="Arial"/>
        <family val="2"/>
        <charset val="238"/>
      </rPr>
      <t>2</t>
    </r>
  </si>
  <si>
    <t>C</t>
  </si>
  <si>
    <t>Zn</t>
  </si>
  <si>
    <r>
      <t>CO</t>
    </r>
    <r>
      <rPr>
        <vertAlign val="subscript"/>
        <sz val="22"/>
        <color indexed="8"/>
        <rFont val="Arial"/>
        <family val="2"/>
        <charset val="238"/>
      </rPr>
      <t>2</t>
    </r>
  </si>
  <si>
    <t>KOH</t>
  </si>
  <si>
    <t>HCl</t>
  </si>
  <si>
    <r>
      <t>Ca(OH)</t>
    </r>
    <r>
      <rPr>
        <vertAlign val="subscript"/>
        <sz val="22"/>
        <color indexed="8"/>
        <rFont val="Arial"/>
        <family val="2"/>
        <charset val="238"/>
      </rPr>
      <t>2</t>
    </r>
  </si>
  <si>
    <r>
      <t>FeCl</t>
    </r>
    <r>
      <rPr>
        <vertAlign val="subscript"/>
        <sz val="22"/>
        <color indexed="8"/>
        <rFont val="Arial"/>
        <family val="2"/>
        <charset val="238"/>
      </rPr>
      <t>3</t>
    </r>
  </si>
  <si>
    <r>
      <t>H</t>
    </r>
    <r>
      <rPr>
        <vertAlign val="subscript"/>
        <sz val="22"/>
        <color indexed="8"/>
        <rFont val="Arial"/>
        <family val="2"/>
        <charset val="238"/>
      </rPr>
      <t>2</t>
    </r>
    <r>
      <rPr>
        <sz val="22"/>
        <color indexed="8"/>
        <rFont val="Arial"/>
        <family val="2"/>
        <charset val="238"/>
      </rPr>
      <t>S</t>
    </r>
  </si>
  <si>
    <t>KCl</t>
  </si>
  <si>
    <t>CO</t>
  </si>
  <si>
    <r>
      <t>Cl</t>
    </r>
    <r>
      <rPr>
        <vertAlign val="subscript"/>
        <sz val="22"/>
        <color indexed="8"/>
        <rFont val="Arial"/>
        <family val="2"/>
        <charset val="238"/>
      </rPr>
      <t>2</t>
    </r>
    <r>
      <rPr>
        <sz val="22"/>
        <color indexed="8"/>
        <rFont val="Arial"/>
        <family val="2"/>
        <charset val="238"/>
      </rPr>
      <t>O</t>
    </r>
    <r>
      <rPr>
        <vertAlign val="subscript"/>
        <sz val="22"/>
        <color indexed="8"/>
        <rFont val="Arial"/>
        <family val="2"/>
        <charset val="238"/>
      </rPr>
      <t>7</t>
    </r>
  </si>
  <si>
    <r>
      <t>ZnCl</t>
    </r>
    <r>
      <rPr>
        <vertAlign val="subscript"/>
        <sz val="22"/>
        <color indexed="8"/>
        <rFont val="Arial"/>
        <family val="2"/>
        <charset val="238"/>
      </rPr>
      <t>2</t>
    </r>
  </si>
  <si>
    <r>
      <t>H</t>
    </r>
    <r>
      <rPr>
        <vertAlign val="subscript"/>
        <sz val="22"/>
        <color indexed="8"/>
        <rFont val="Arial"/>
        <family val="2"/>
        <charset val="238"/>
      </rPr>
      <t>2</t>
    </r>
    <r>
      <rPr>
        <sz val="22"/>
        <color indexed="8"/>
        <rFont val="Arial"/>
        <family val="2"/>
        <charset val="238"/>
      </rPr>
      <t>O</t>
    </r>
  </si>
  <si>
    <t>MgS</t>
  </si>
  <si>
    <r>
      <t>Fe(OH)</t>
    </r>
    <r>
      <rPr>
        <vertAlign val="subscript"/>
        <sz val="22"/>
        <color indexed="8"/>
        <rFont val="Arial"/>
        <family val="2"/>
        <charset val="238"/>
      </rPr>
      <t>3</t>
    </r>
  </si>
  <si>
    <t xml:space="preserve"> </t>
  </si>
  <si>
    <r>
      <t>MgCl</t>
    </r>
    <r>
      <rPr>
        <vertAlign val="subscript"/>
        <sz val="22"/>
        <color indexed="8"/>
        <rFont val="Arial"/>
        <family val="2"/>
        <charset val="238"/>
      </rPr>
      <t>2</t>
    </r>
  </si>
  <si>
    <t>Vyčíslování chemických rovnic</t>
  </si>
  <si>
    <t>Do rovnic doplň stechiometrické koeficienty</t>
  </si>
  <si>
    <r>
      <t xml:space="preserve">Anotace: </t>
    </r>
    <r>
      <rPr>
        <sz val="14"/>
        <color rgb="FFFF0000"/>
        <rFont val="Calibri"/>
        <family val="2"/>
        <charset val="238"/>
        <scheme val="minor"/>
      </rPr>
      <t xml:space="preserve">Tento učební materiál slouží k opakování </t>
    </r>
  </si>
  <si>
    <t>a procvičování vyčíslování chemických rovnic.</t>
  </si>
  <si>
    <r>
      <t>Klíčová slova</t>
    </r>
    <r>
      <rPr>
        <sz val="14"/>
        <color rgb="FFFF0000"/>
        <rFont val="Calibri"/>
        <family val="2"/>
        <charset val="238"/>
        <scheme val="minor"/>
      </rPr>
      <t xml:space="preserve"> chemická reakce, výchozí látky, produkty, stechiometrické koeficienty.</t>
    </r>
  </si>
  <si>
    <r>
      <t>Datum</t>
    </r>
    <r>
      <rPr>
        <sz val="14"/>
        <color rgb="FFFF0000"/>
        <rFont val="Calibri"/>
        <family val="2"/>
        <charset val="238"/>
        <scheme val="minor"/>
      </rPr>
      <t xml:space="preserve"> 30. 9. 2011</t>
    </r>
  </si>
  <si>
    <r>
      <t xml:space="preserve">Typická věková skupina: </t>
    </r>
    <r>
      <rPr>
        <sz val="14"/>
        <color rgb="FFFF0000"/>
        <rFont val="Calibri"/>
        <family val="2"/>
        <charset val="238"/>
        <scheme val="minor"/>
      </rPr>
      <t>14 až 15</t>
    </r>
  </si>
  <si>
    <r>
      <t xml:space="preserve">Autor: </t>
    </r>
    <r>
      <rPr>
        <sz val="14"/>
        <color rgb="FFFF0000"/>
        <rFont val="Calibri"/>
        <family val="2"/>
        <charset val="238"/>
        <scheme val="minor"/>
      </rPr>
      <t>Mgr. Eva Jetenská</t>
    </r>
  </si>
  <si>
    <t>Autorem učebního materiálu a všech jeho částí, není-li uvedeno jinak, je Mgr. Eva Jetenská.</t>
  </si>
  <si>
    <r>
      <t xml:space="preserve">Sada: </t>
    </r>
    <r>
      <rPr>
        <sz val="14"/>
        <color theme="1"/>
        <rFont val="Calibri"/>
        <family val="2"/>
        <charset val="238"/>
        <scheme val="minor"/>
      </rPr>
      <t xml:space="preserve">  VY_</t>
    </r>
    <r>
      <rPr>
        <sz val="14"/>
        <color rgb="FFFF0000"/>
        <rFont val="Calibri"/>
        <family val="2"/>
        <charset val="238"/>
        <scheme val="minor"/>
      </rPr>
      <t>52</t>
    </r>
    <r>
      <rPr>
        <sz val="14"/>
        <color theme="1"/>
        <rFont val="Calibri"/>
        <family val="2"/>
        <charset val="238"/>
        <scheme val="minor"/>
      </rPr>
      <t>_INOVACE_</t>
    </r>
    <r>
      <rPr>
        <sz val="14"/>
        <color rgb="FFFF0000"/>
        <rFont val="Calibri"/>
        <family val="2"/>
        <charset val="238"/>
        <scheme val="minor"/>
      </rPr>
      <t>CHEJ 2/34</t>
    </r>
  </si>
  <si>
    <t>POZOR ! V rozbalovacím menu musíš vybrat místo chybějícího koeficientu prázdnou hodnotu</t>
  </si>
  <si>
    <r>
      <t>CaCO</t>
    </r>
    <r>
      <rPr>
        <vertAlign val="subscript"/>
        <sz val="22"/>
        <color indexed="8"/>
        <rFont val="Arial"/>
        <family val="2"/>
        <charset val="238"/>
      </rPr>
      <t>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</si>
</sst>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sz val="28"/>
      <color indexed="8"/>
      <name val="Arial"/>
      <family val="2"/>
      <charset val="238"/>
    </font>
    <font>
      <sz val="22"/>
      <color indexed="8"/>
      <name val="Arial"/>
      <family val="2"/>
      <charset val="238"/>
    </font>
    <font>
      <b/>
      <sz val="22"/>
      <color indexed="8"/>
      <name val="Arial"/>
      <family val="2"/>
      <charset val="238"/>
    </font>
    <font>
      <sz val="20"/>
      <color indexed="8"/>
      <name val="Arial"/>
      <family val="2"/>
      <charset val="238"/>
    </font>
    <font>
      <sz val="20"/>
      <color indexed="10"/>
      <name val="Arial"/>
      <family val="2"/>
      <charset val="238"/>
    </font>
    <font>
      <u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vertAlign val="subscript"/>
      <sz val="22"/>
      <color indexed="8"/>
      <name val="Arial"/>
      <family val="2"/>
      <charset val="238"/>
    </font>
    <font>
      <sz val="12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1" xfId="0" applyFont="1" applyBorder="1" applyProtection="1"/>
    <xf numFmtId="0" fontId="1" fillId="0" borderId="2" xfId="0" applyFont="1" applyBorder="1" applyProtection="1"/>
    <xf numFmtId="0" fontId="1" fillId="0" borderId="3" xfId="0" applyFont="1" applyBorder="1" applyProtection="1"/>
    <xf numFmtId="0" fontId="0" fillId="0" borderId="0" xfId="0"/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5" fillId="0" borderId="0" xfId="0" applyFont="1" applyFill="1" applyBorder="1" applyAlignment="1">
      <alignment horizontal="center"/>
    </xf>
    <xf numFmtId="0" fontId="4" fillId="0" borderId="8" xfId="0" applyFont="1" applyBorder="1"/>
    <xf numFmtId="0" fontId="2" fillId="0" borderId="4" xfId="0" applyFont="1" applyBorder="1" applyProtection="1"/>
    <xf numFmtId="0" fontId="2" fillId="0" borderId="6" xfId="0" applyFont="1" applyBorder="1" applyProtection="1"/>
    <xf numFmtId="0" fontId="2" fillId="0" borderId="0" xfId="0" applyFont="1" applyBorder="1" applyProtection="1"/>
    <xf numFmtId="0" fontId="2" fillId="0" borderId="7" xfId="0" applyFont="1" applyBorder="1" applyProtection="1"/>
    <xf numFmtId="0" fontId="2" fillId="0" borderId="8" xfId="0" applyFont="1" applyBorder="1" applyProtection="1"/>
    <xf numFmtId="0" fontId="2" fillId="0" borderId="5" xfId="0" applyFont="1" applyBorder="1" applyProtection="1"/>
    <xf numFmtId="0" fontId="6" fillId="0" borderId="0" xfId="0" applyFont="1"/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" fillId="2" borderId="10" xfId="0" applyFont="1" applyFill="1" applyBorder="1" applyAlignment="1" applyProtection="1">
      <alignment horizontal="left" vertical="center" wrapText="1"/>
    </xf>
    <xf numFmtId="0" fontId="2" fillId="2" borderId="11" xfId="0" applyFont="1" applyFill="1" applyBorder="1" applyAlignment="1" applyProtection="1">
      <alignment horizontal="left" vertical="center" wrapText="1"/>
    </xf>
    <xf numFmtId="0" fontId="2" fillId="3" borderId="10" xfId="0" applyFont="1" applyFill="1" applyBorder="1" applyAlignment="1" applyProtection="1">
      <alignment horizontal="center" vertical="center"/>
      <protection locked="0"/>
    </xf>
    <xf numFmtId="0" fontId="2" fillId="3" borderId="10" xfId="0" applyFont="1" applyFill="1" applyBorder="1" applyAlignment="1" applyProtection="1">
      <alignment horizontal="center" vertical="center" wrapText="1"/>
      <protection locked="0"/>
    </xf>
    <xf numFmtId="0" fontId="2" fillId="3" borderId="11" xfId="0" applyFont="1" applyFill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 applyProtection="1">
      <alignment horizontal="left" vertical="center"/>
    </xf>
    <xf numFmtId="0" fontId="2" fillId="2" borderId="10" xfId="0" applyFont="1" applyFill="1" applyBorder="1" applyAlignment="1" applyProtection="1">
      <alignment horizontal="left" vertical="center"/>
    </xf>
    <xf numFmtId="0" fontId="2" fillId="3" borderId="9" xfId="0" applyFont="1" applyFill="1" applyBorder="1" applyAlignment="1" applyProtection="1">
      <alignment horizontal="center" vertical="center"/>
    </xf>
    <xf numFmtId="0" fontId="2" fillId="3" borderId="10" xfId="0" applyFont="1" applyFill="1" applyBorder="1" applyAlignment="1" applyProtection="1">
      <alignment horizontal="center" vertical="center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 vertical="center"/>
    </xf>
    <xf numFmtId="0" fontId="2" fillId="3" borderId="11" xfId="0" applyFont="1" applyFill="1" applyBorder="1" applyAlignment="1" applyProtection="1">
      <alignment horizontal="center" vertical="center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vertical="center"/>
    </xf>
    <xf numFmtId="0" fontId="2" fillId="4" borderId="12" xfId="0" applyFont="1" applyFill="1" applyBorder="1" applyAlignment="1" applyProtection="1">
      <alignment horizontal="center" vertical="center"/>
    </xf>
    <xf numFmtId="0" fontId="2" fillId="4" borderId="13" xfId="0" applyFont="1" applyFill="1" applyBorder="1" applyAlignment="1" applyProtection="1">
      <alignment horizontal="center" vertical="center"/>
    </xf>
    <xf numFmtId="0" fontId="5" fillId="0" borderId="8" xfId="0" applyFont="1" applyFill="1" applyBorder="1" applyAlignment="1">
      <alignment horizontal="center"/>
    </xf>
    <xf numFmtId="0" fontId="2" fillId="4" borderId="17" xfId="0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right" vertical="center"/>
      <protection locked="0"/>
    </xf>
    <xf numFmtId="0" fontId="2" fillId="2" borderId="15" xfId="0" applyFont="1" applyFill="1" applyBorder="1" applyAlignment="1" applyProtection="1">
      <alignment horizontal="left" vertical="center" wrapText="1"/>
      <protection locked="0"/>
    </xf>
    <xf numFmtId="0" fontId="2" fillId="2" borderId="16" xfId="0" applyFont="1" applyFill="1" applyBorder="1" applyAlignment="1" applyProtection="1">
      <alignment horizontal="left" vertical="center" wrapText="1"/>
      <protection locked="0"/>
    </xf>
    <xf numFmtId="0" fontId="2" fillId="2" borderId="9" xfId="0" applyFont="1" applyFill="1" applyBorder="1" applyAlignment="1" applyProtection="1">
      <alignment horizontal="right" vertical="center"/>
      <protection locked="0"/>
    </xf>
    <xf numFmtId="0" fontId="2" fillId="2" borderId="10" xfId="0" applyFont="1" applyFill="1" applyBorder="1" applyAlignment="1" applyProtection="1">
      <alignment horizontal="right" vertical="center"/>
      <protection locked="0"/>
    </xf>
    <xf numFmtId="0" fontId="2" fillId="2" borderId="10" xfId="0" applyFont="1" applyFill="1" applyBorder="1" applyAlignment="1" applyProtection="1">
      <alignment horizontal="left" vertical="center" wrapText="1"/>
      <protection locked="0"/>
    </xf>
    <xf numFmtId="0" fontId="2" fillId="2" borderId="11" xfId="0" applyFont="1" applyFill="1" applyBorder="1" applyAlignment="1" applyProtection="1">
      <alignment horizontal="right" vertical="center"/>
      <protection locked="0"/>
    </xf>
    <xf numFmtId="0" fontId="2" fillId="3" borderId="9" xfId="0" applyFont="1" applyFill="1" applyBorder="1" applyAlignment="1" applyProtection="1">
      <alignment horizontal="center" vertical="center"/>
      <protection locked="0"/>
    </xf>
    <xf numFmtId="0" fontId="2" fillId="3" borderId="11" xfId="0" applyFont="1" applyFill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wrapText="1"/>
    </xf>
    <xf numFmtId="0" fontId="3" fillId="0" borderId="0" xfId="0" applyFont="1" applyBorder="1" applyAlignment="1" applyProtection="1">
      <alignment horizontal="center" wrapText="1"/>
    </xf>
    <xf numFmtId="0" fontId="3" fillId="0" borderId="4" xfId="0" applyFont="1" applyBorder="1" applyAlignment="1" applyProtection="1">
      <alignment horizontal="center" wrapText="1"/>
    </xf>
    <xf numFmtId="0" fontId="2" fillId="0" borderId="6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0" fontId="11" fillId="0" borderId="6" xfId="0" applyFont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/>
    </xf>
    <xf numFmtId="0" fontId="11" fillId="0" borderId="4" xfId="0" applyFont="1" applyBorder="1" applyAlignment="1" applyProtection="1">
      <alignment horizontal="center"/>
    </xf>
    <xf numFmtId="0" fontId="2" fillId="0" borderId="6" xfId="0" applyFont="1" applyBorder="1" applyAlignment="1" applyProtection="1">
      <alignment horizontal="center" wrapText="1"/>
    </xf>
    <xf numFmtId="0" fontId="2" fillId="0" borderId="0" xfId="0" applyFont="1" applyBorder="1" applyAlignment="1" applyProtection="1">
      <alignment horizontal="center" wrapText="1"/>
    </xf>
    <xf numFmtId="0" fontId="2" fillId="0" borderId="4" xfId="0" applyFont="1" applyBorder="1" applyAlignment="1" applyProtection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0</xdr:rowOff>
    </xdr:from>
    <xdr:to>
      <xdr:col>7</xdr:col>
      <xdr:colOff>257175</xdr:colOff>
      <xdr:row>28</xdr:row>
      <xdr:rowOff>1021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5057775" cy="1144021"/>
        </a:xfrm>
        <a:prstGeom prst="rect">
          <a:avLst/>
        </a:prstGeom>
        <a:solidFill>
          <a:srgbClr val="FFFFFF"/>
        </a:solidFill>
      </xdr:spPr>
    </xdr:pic>
    <xdr:clientData/>
  </xdr:twoCellAnchor>
  <xdr:twoCellAnchor>
    <xdr:from>
      <xdr:col>7</xdr:col>
      <xdr:colOff>47625</xdr:colOff>
      <xdr:row>5</xdr:row>
      <xdr:rowOff>190500</xdr:rowOff>
    </xdr:from>
    <xdr:to>
      <xdr:col>7</xdr:col>
      <xdr:colOff>390525</xdr:colOff>
      <xdr:row>5</xdr:row>
      <xdr:rowOff>236219</xdr:rowOff>
    </xdr:to>
    <xdr:sp macro="" textlink="">
      <xdr:nvSpPr>
        <xdr:cNvPr id="7" name="Šipka doprava 6"/>
        <xdr:cNvSpPr/>
      </xdr:nvSpPr>
      <xdr:spPr>
        <a:xfrm>
          <a:off x="3028950" y="1171575"/>
          <a:ext cx="342900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7</xdr:col>
      <xdr:colOff>38100</xdr:colOff>
      <xdr:row>6</xdr:row>
      <xdr:rowOff>209550</xdr:rowOff>
    </xdr:from>
    <xdr:to>
      <xdr:col>7</xdr:col>
      <xdr:colOff>381000</xdr:colOff>
      <xdr:row>6</xdr:row>
      <xdr:rowOff>255269</xdr:rowOff>
    </xdr:to>
    <xdr:sp macro="" textlink="">
      <xdr:nvSpPr>
        <xdr:cNvPr id="8" name="Šipka doprava 7"/>
        <xdr:cNvSpPr/>
      </xdr:nvSpPr>
      <xdr:spPr>
        <a:xfrm>
          <a:off x="1971675" y="1590675"/>
          <a:ext cx="342900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7</xdr:col>
      <xdr:colOff>47625</xdr:colOff>
      <xdr:row>7</xdr:row>
      <xdr:rowOff>190500</xdr:rowOff>
    </xdr:from>
    <xdr:to>
      <xdr:col>7</xdr:col>
      <xdr:colOff>390525</xdr:colOff>
      <xdr:row>7</xdr:row>
      <xdr:rowOff>236219</xdr:rowOff>
    </xdr:to>
    <xdr:sp macro="" textlink="">
      <xdr:nvSpPr>
        <xdr:cNvPr id="9" name="Šipka doprava 8"/>
        <xdr:cNvSpPr/>
      </xdr:nvSpPr>
      <xdr:spPr>
        <a:xfrm>
          <a:off x="3028950" y="1171575"/>
          <a:ext cx="342900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7</xdr:col>
      <xdr:colOff>47625</xdr:colOff>
      <xdr:row>8</xdr:row>
      <xdr:rowOff>190500</xdr:rowOff>
    </xdr:from>
    <xdr:to>
      <xdr:col>7</xdr:col>
      <xdr:colOff>390525</xdr:colOff>
      <xdr:row>8</xdr:row>
      <xdr:rowOff>236219</xdr:rowOff>
    </xdr:to>
    <xdr:sp macro="" textlink="">
      <xdr:nvSpPr>
        <xdr:cNvPr id="10" name="Šipka doprava 9"/>
        <xdr:cNvSpPr/>
      </xdr:nvSpPr>
      <xdr:spPr>
        <a:xfrm>
          <a:off x="3028950" y="1171575"/>
          <a:ext cx="342900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7</xdr:col>
      <xdr:colOff>47625</xdr:colOff>
      <xdr:row>9</xdr:row>
      <xdr:rowOff>190500</xdr:rowOff>
    </xdr:from>
    <xdr:to>
      <xdr:col>7</xdr:col>
      <xdr:colOff>390525</xdr:colOff>
      <xdr:row>9</xdr:row>
      <xdr:rowOff>236219</xdr:rowOff>
    </xdr:to>
    <xdr:sp macro="" textlink="">
      <xdr:nvSpPr>
        <xdr:cNvPr id="12" name="Šipka doprava 11"/>
        <xdr:cNvSpPr/>
      </xdr:nvSpPr>
      <xdr:spPr>
        <a:xfrm>
          <a:off x="3028950" y="1171575"/>
          <a:ext cx="342900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7</xdr:col>
      <xdr:colOff>47625</xdr:colOff>
      <xdr:row>10</xdr:row>
      <xdr:rowOff>190500</xdr:rowOff>
    </xdr:from>
    <xdr:to>
      <xdr:col>7</xdr:col>
      <xdr:colOff>390525</xdr:colOff>
      <xdr:row>10</xdr:row>
      <xdr:rowOff>236219</xdr:rowOff>
    </xdr:to>
    <xdr:sp macro="" textlink="">
      <xdr:nvSpPr>
        <xdr:cNvPr id="13" name="Šipka doprava 12"/>
        <xdr:cNvSpPr/>
      </xdr:nvSpPr>
      <xdr:spPr>
        <a:xfrm>
          <a:off x="3028950" y="1171575"/>
          <a:ext cx="342900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7</xdr:col>
      <xdr:colOff>47625</xdr:colOff>
      <xdr:row>11</xdr:row>
      <xdr:rowOff>190500</xdr:rowOff>
    </xdr:from>
    <xdr:to>
      <xdr:col>7</xdr:col>
      <xdr:colOff>390525</xdr:colOff>
      <xdr:row>11</xdr:row>
      <xdr:rowOff>236219</xdr:rowOff>
    </xdr:to>
    <xdr:sp macro="" textlink="">
      <xdr:nvSpPr>
        <xdr:cNvPr id="14" name="Šipka doprava 13"/>
        <xdr:cNvSpPr/>
      </xdr:nvSpPr>
      <xdr:spPr>
        <a:xfrm>
          <a:off x="3028950" y="1171575"/>
          <a:ext cx="342900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7</xdr:col>
      <xdr:colOff>47625</xdr:colOff>
      <xdr:row>12</xdr:row>
      <xdr:rowOff>190500</xdr:rowOff>
    </xdr:from>
    <xdr:to>
      <xdr:col>7</xdr:col>
      <xdr:colOff>390525</xdr:colOff>
      <xdr:row>12</xdr:row>
      <xdr:rowOff>236219</xdr:rowOff>
    </xdr:to>
    <xdr:sp macro="" textlink="">
      <xdr:nvSpPr>
        <xdr:cNvPr id="15" name="Šipka doprava 14"/>
        <xdr:cNvSpPr/>
      </xdr:nvSpPr>
      <xdr:spPr>
        <a:xfrm>
          <a:off x="3028950" y="1171575"/>
          <a:ext cx="342900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7</xdr:col>
      <xdr:colOff>47625</xdr:colOff>
      <xdr:row>13</xdr:row>
      <xdr:rowOff>190500</xdr:rowOff>
    </xdr:from>
    <xdr:to>
      <xdr:col>7</xdr:col>
      <xdr:colOff>390525</xdr:colOff>
      <xdr:row>13</xdr:row>
      <xdr:rowOff>236219</xdr:rowOff>
    </xdr:to>
    <xdr:sp macro="" textlink="">
      <xdr:nvSpPr>
        <xdr:cNvPr id="16" name="Šipka doprava 15"/>
        <xdr:cNvSpPr/>
      </xdr:nvSpPr>
      <xdr:spPr>
        <a:xfrm>
          <a:off x="3028950" y="1171575"/>
          <a:ext cx="342900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7</xdr:col>
      <xdr:colOff>47625</xdr:colOff>
      <xdr:row>14</xdr:row>
      <xdr:rowOff>190500</xdr:rowOff>
    </xdr:from>
    <xdr:to>
      <xdr:col>7</xdr:col>
      <xdr:colOff>390525</xdr:colOff>
      <xdr:row>14</xdr:row>
      <xdr:rowOff>236219</xdr:rowOff>
    </xdr:to>
    <xdr:sp macro="" textlink="">
      <xdr:nvSpPr>
        <xdr:cNvPr id="17" name="Šipka doprava 16"/>
        <xdr:cNvSpPr/>
      </xdr:nvSpPr>
      <xdr:spPr>
        <a:xfrm>
          <a:off x="3028950" y="1171575"/>
          <a:ext cx="342900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showGridLines="0" showRowColHeaders="0" tabSelected="1" zoomScale="42" zoomScaleNormal="42" workbookViewId="0">
      <selection activeCell="S6" sqref="S6"/>
    </sheetView>
  </sheetViews>
  <sheetFormatPr defaultRowHeight="15" x14ac:dyDescent="0.25"/>
  <cols>
    <col min="1" max="2" width="1.85546875" customWidth="1"/>
    <col min="3" max="3" width="3.85546875" customWidth="1"/>
    <col min="4" max="4" width="13.28515625" style="4" customWidth="1"/>
    <col min="5" max="5" width="4.140625" style="4" customWidth="1"/>
    <col min="6" max="6" width="3.85546875" style="4" customWidth="1"/>
    <col min="7" max="7" width="17.85546875" style="4" customWidth="1"/>
    <col min="8" max="8" width="6.5703125" customWidth="1"/>
    <col min="9" max="9" width="5.28515625" style="4" customWidth="1"/>
    <col min="10" max="10" width="17.140625" style="4" customWidth="1"/>
    <col min="11" max="11" width="4.140625" style="4" customWidth="1"/>
    <col min="12" max="12" width="4.7109375" style="4" customWidth="1"/>
    <col min="13" max="13" width="18.28515625" style="4" customWidth="1"/>
    <col min="14" max="14" width="13.28515625" style="4" customWidth="1"/>
    <col min="15" max="15" width="2.85546875" customWidth="1"/>
    <col min="16" max="16" width="4.7109375" customWidth="1"/>
  </cols>
  <sheetData>
    <row r="1" spans="1:16" ht="8.25" customHeight="1" thickTop="1" x14ac:dyDescent="0.4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spans="1:16" ht="27.75" x14ac:dyDescent="0.4">
      <c r="A2" s="47" t="s">
        <v>38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9"/>
    </row>
    <row r="3" spans="1:16" ht="7.5" customHeight="1" x14ac:dyDescent="0.35">
      <c r="A3" s="50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9"/>
    </row>
    <row r="4" spans="1:16" ht="27" x14ac:dyDescent="0.35">
      <c r="A4" s="55" t="s">
        <v>39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7"/>
    </row>
    <row r="5" spans="1:16" ht="21.75" customHeight="1" thickBot="1" x14ac:dyDescent="0.3">
      <c r="A5" s="52" t="s">
        <v>48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4"/>
    </row>
    <row r="6" spans="1:16" ht="31.5" x14ac:dyDescent="0.35">
      <c r="A6" s="10"/>
      <c r="B6" s="11"/>
      <c r="C6" s="38" t="s">
        <v>36</v>
      </c>
      <c r="D6" s="24" t="s">
        <v>13</v>
      </c>
      <c r="E6" s="24" t="s">
        <v>17</v>
      </c>
      <c r="F6" s="41"/>
      <c r="G6" s="24" t="s">
        <v>12</v>
      </c>
      <c r="H6" s="26"/>
      <c r="I6" s="45"/>
      <c r="J6" s="30" t="s">
        <v>14</v>
      </c>
      <c r="K6" s="33"/>
      <c r="L6" s="33"/>
      <c r="M6" s="30"/>
      <c r="N6" s="34" t="str">
        <f>IF(AND(C6=" ",F6=3,I6=2),"OK","chyba")</f>
        <v>chyba</v>
      </c>
      <c r="O6" s="11"/>
      <c r="P6" s="9"/>
    </row>
    <row r="7" spans="1:16" ht="33.75" customHeight="1" x14ac:dyDescent="0.35">
      <c r="A7" s="10"/>
      <c r="B7" s="11"/>
      <c r="C7" s="39" t="s">
        <v>36</v>
      </c>
      <c r="D7" s="25" t="s">
        <v>13</v>
      </c>
      <c r="E7" s="25" t="s">
        <v>17</v>
      </c>
      <c r="F7" s="42" t="s">
        <v>36</v>
      </c>
      <c r="G7" s="19" t="s">
        <v>15</v>
      </c>
      <c r="H7" s="21"/>
      <c r="I7" s="21"/>
      <c r="J7" s="28" t="s">
        <v>16</v>
      </c>
      <c r="K7" s="21"/>
      <c r="L7" s="21"/>
      <c r="M7" s="28"/>
      <c r="N7" s="35" t="str">
        <f>IF(AND(C7=" ",F7=" ",I7=2),"OK","chyba")</f>
        <v>chyba</v>
      </c>
      <c r="O7" s="11"/>
      <c r="P7" s="9"/>
    </row>
    <row r="8" spans="1:16" ht="35.25" customHeight="1" x14ac:dyDescent="0.35">
      <c r="A8" s="10"/>
      <c r="B8" s="11"/>
      <c r="C8" s="39"/>
      <c r="D8" s="19" t="s">
        <v>18</v>
      </c>
      <c r="E8" s="19" t="s">
        <v>17</v>
      </c>
      <c r="F8" s="42"/>
      <c r="G8" s="19" t="s">
        <v>12</v>
      </c>
      <c r="H8" s="27"/>
      <c r="I8" s="21"/>
      <c r="J8" s="28" t="s">
        <v>25</v>
      </c>
      <c r="K8" s="21"/>
      <c r="L8" s="21"/>
      <c r="M8" s="28"/>
      <c r="N8" s="35" t="str">
        <f>IF(AND(C8=" ",F8=" ",I8=2),"OK","chyba")</f>
        <v>chyba</v>
      </c>
      <c r="O8" s="11"/>
      <c r="P8" s="9"/>
    </row>
    <row r="9" spans="1:16" ht="31.5" customHeight="1" x14ac:dyDescent="0.35">
      <c r="A9" s="10"/>
      <c r="B9" s="11"/>
      <c r="C9" s="39"/>
      <c r="D9" s="19" t="s">
        <v>19</v>
      </c>
      <c r="E9" s="19" t="s">
        <v>17</v>
      </c>
      <c r="F9" s="42"/>
      <c r="G9" s="19" t="s">
        <v>20</v>
      </c>
      <c r="H9" s="27"/>
      <c r="I9" s="21"/>
      <c r="J9" s="28" t="s">
        <v>29</v>
      </c>
      <c r="K9" s="21"/>
      <c r="L9" s="21"/>
      <c r="M9" s="28"/>
      <c r="N9" s="35" t="str">
        <f>IF(AND(C9=2,F9=" ",I9=2),"OK","chyba")</f>
        <v>chyba</v>
      </c>
      <c r="O9" s="11"/>
      <c r="P9" s="9"/>
    </row>
    <row r="10" spans="1:16" ht="30.75" customHeight="1" x14ac:dyDescent="0.35">
      <c r="A10" s="10"/>
      <c r="B10" s="11"/>
      <c r="C10" s="39"/>
      <c r="D10" s="19" t="s">
        <v>21</v>
      </c>
      <c r="E10" s="19" t="s">
        <v>17</v>
      </c>
      <c r="F10" s="42"/>
      <c r="G10" s="19" t="s">
        <v>15</v>
      </c>
      <c r="H10" s="27"/>
      <c r="I10" s="21"/>
      <c r="J10" s="28" t="s">
        <v>30</v>
      </c>
      <c r="K10" s="21"/>
      <c r="L10" s="21"/>
      <c r="M10" s="28"/>
      <c r="N10" s="35" t="str">
        <f>IF(AND(C10=2,F10=" ",I10=2),"OK","chyba")</f>
        <v>chyba</v>
      </c>
      <c r="O10" s="11"/>
      <c r="P10" s="9"/>
    </row>
    <row r="11" spans="1:16" ht="32.25" customHeight="1" x14ac:dyDescent="0.35">
      <c r="A11" s="10"/>
      <c r="B11" s="11"/>
      <c r="C11" s="39"/>
      <c r="D11" s="19" t="s">
        <v>18</v>
      </c>
      <c r="E11" s="19" t="s">
        <v>17</v>
      </c>
      <c r="F11" s="43"/>
      <c r="G11" s="19" t="s">
        <v>15</v>
      </c>
      <c r="H11" s="27"/>
      <c r="I11" s="21"/>
      <c r="J11" s="29" t="s">
        <v>31</v>
      </c>
      <c r="K11" s="22"/>
      <c r="L11" s="22"/>
      <c r="M11" s="29"/>
      <c r="N11" s="35" t="str">
        <f>IF(AND(C11=2,F11=7,I11=2),"OK","chyba")</f>
        <v>chyba</v>
      </c>
      <c r="O11" s="11"/>
      <c r="P11" s="9"/>
    </row>
    <row r="12" spans="1:16" ht="33.75" customHeight="1" x14ac:dyDescent="0.35">
      <c r="A12" s="10"/>
      <c r="B12" s="11"/>
      <c r="C12" s="39"/>
      <c r="D12" s="19" t="s">
        <v>22</v>
      </c>
      <c r="E12" s="19" t="s">
        <v>17</v>
      </c>
      <c r="F12" s="42"/>
      <c r="G12" s="19" t="s">
        <v>25</v>
      </c>
      <c r="H12" s="27"/>
      <c r="I12" s="21"/>
      <c r="J12" s="29" t="s">
        <v>32</v>
      </c>
      <c r="K12" s="22" t="s">
        <v>17</v>
      </c>
      <c r="L12" s="22" t="s">
        <v>36</v>
      </c>
      <c r="M12" s="29" t="s">
        <v>12</v>
      </c>
      <c r="N12" s="35" t="str">
        <f>IF(AND(C12=" ",F12=2,I12=" ",L12=" "),"OK","chyba")</f>
        <v>chyba</v>
      </c>
      <c r="O12" s="11"/>
      <c r="P12" s="9"/>
    </row>
    <row r="13" spans="1:16" s="4" customFormat="1" ht="35.25" customHeight="1" x14ac:dyDescent="0.35">
      <c r="A13" s="10"/>
      <c r="B13" s="11"/>
      <c r="C13" s="39"/>
      <c r="D13" s="19" t="s">
        <v>23</v>
      </c>
      <c r="E13" s="19" t="s">
        <v>17</v>
      </c>
      <c r="F13" s="42"/>
      <c r="G13" s="19" t="s">
        <v>26</v>
      </c>
      <c r="H13" s="27"/>
      <c r="I13" s="21"/>
      <c r="J13" s="29" t="s">
        <v>49</v>
      </c>
      <c r="K13" s="22" t="s">
        <v>17</v>
      </c>
      <c r="L13" s="22" t="s">
        <v>36</v>
      </c>
      <c r="M13" s="29" t="s">
        <v>33</v>
      </c>
      <c r="N13" s="35" t="str">
        <f>IF(AND(C13=" ",F13=" ",I13=" ",L13=" "),"OK","chyba")</f>
        <v>chyba</v>
      </c>
      <c r="O13" s="11"/>
      <c r="P13" s="9"/>
    </row>
    <row r="14" spans="1:16" s="4" customFormat="1" ht="33.75" customHeight="1" x14ac:dyDescent="0.35">
      <c r="A14" s="10"/>
      <c r="B14" s="11"/>
      <c r="C14" s="39"/>
      <c r="D14" s="19" t="s">
        <v>24</v>
      </c>
      <c r="E14" s="19" t="s">
        <v>17</v>
      </c>
      <c r="F14" s="42"/>
      <c r="G14" s="19" t="s">
        <v>27</v>
      </c>
      <c r="H14" s="27"/>
      <c r="I14" s="21"/>
      <c r="J14" s="29" t="s">
        <v>29</v>
      </c>
      <c r="K14" s="22" t="s">
        <v>17</v>
      </c>
      <c r="L14" s="22" t="s">
        <v>36</v>
      </c>
      <c r="M14" s="29" t="s">
        <v>35</v>
      </c>
      <c r="N14" s="35" t="str">
        <f>IF(AND(C14=3,F14=" ",I14=3,L14=" "),"OK","chyba")</f>
        <v>chyba</v>
      </c>
      <c r="O14" s="11"/>
      <c r="P14" s="9"/>
    </row>
    <row r="15" spans="1:16" s="4" customFormat="1" ht="30" customHeight="1" thickBot="1" x14ac:dyDescent="0.4">
      <c r="A15" s="10"/>
      <c r="B15" s="11"/>
      <c r="C15" s="40"/>
      <c r="D15" s="20" t="s">
        <v>37</v>
      </c>
      <c r="E15" s="20" t="s">
        <v>17</v>
      </c>
      <c r="F15" s="44"/>
      <c r="G15" s="20" t="s">
        <v>28</v>
      </c>
      <c r="H15" s="31"/>
      <c r="I15" s="46"/>
      <c r="J15" s="32" t="s">
        <v>34</v>
      </c>
      <c r="K15" s="23" t="s">
        <v>17</v>
      </c>
      <c r="L15" s="23"/>
      <c r="M15" s="32" t="s">
        <v>25</v>
      </c>
      <c r="N15" s="37" t="str">
        <f>IF(AND(C15=" ",F15=" ",I15=" ",L15=2),"OK","chyba")</f>
        <v>chyba</v>
      </c>
      <c r="O15" s="11"/>
      <c r="P15" s="9"/>
    </row>
    <row r="16" spans="1:16" ht="15" customHeight="1" x14ac:dyDescent="0.35">
      <c r="A16" s="10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9"/>
    </row>
    <row r="17" spans="1:16" ht="24" customHeight="1" x14ac:dyDescent="0.35">
      <c r="A17" s="10"/>
      <c r="B17" s="11"/>
      <c r="C17" s="11"/>
      <c r="D17" s="11"/>
      <c r="E17" s="11"/>
      <c r="F17" s="11"/>
      <c r="G17" s="11"/>
      <c r="H17" s="6" t="s">
        <v>0</v>
      </c>
      <c r="I17" s="6"/>
      <c r="J17" s="11"/>
      <c r="K17" s="11"/>
      <c r="L17" s="11"/>
      <c r="M17" s="5">
        <f>COUNTIF(N6:N16,"OK")</f>
        <v>0</v>
      </c>
      <c r="N17" s="11"/>
      <c r="O17" s="11"/>
      <c r="P17" s="9"/>
    </row>
    <row r="18" spans="1:16" ht="22.5" customHeight="1" x14ac:dyDescent="0.35">
      <c r="A18" s="10"/>
      <c r="B18" s="11"/>
      <c r="C18" s="11"/>
      <c r="D18" s="11"/>
      <c r="E18" s="11"/>
      <c r="F18" s="11"/>
      <c r="G18" s="11"/>
      <c r="H18" s="6" t="s">
        <v>1</v>
      </c>
      <c r="I18" s="6"/>
      <c r="J18" s="11"/>
      <c r="K18" s="11"/>
      <c r="L18" s="11"/>
      <c r="M18" s="5">
        <f>COUNTIF(N6:N16,"CHYBA")</f>
        <v>10</v>
      </c>
      <c r="N18" s="11"/>
      <c r="O18" s="11"/>
      <c r="P18" s="9"/>
    </row>
    <row r="19" spans="1:16" s="4" customFormat="1" ht="22.5" customHeight="1" x14ac:dyDescent="0.35">
      <c r="A19" s="10"/>
      <c r="B19" s="11"/>
      <c r="C19" s="11"/>
      <c r="D19" s="11"/>
      <c r="E19" s="11"/>
      <c r="F19" s="11"/>
      <c r="G19" s="11"/>
      <c r="H19" s="6"/>
      <c r="I19" s="6"/>
      <c r="J19" s="11"/>
      <c r="K19" s="11"/>
      <c r="L19" s="11"/>
      <c r="M19" s="5"/>
      <c r="N19" s="11"/>
      <c r="O19" s="11"/>
      <c r="P19" s="9"/>
    </row>
    <row r="20" spans="1:16" ht="27" customHeight="1" x14ac:dyDescent="0.35">
      <c r="A20" s="10"/>
      <c r="B20" s="11"/>
      <c r="C20" s="11"/>
      <c r="D20" s="11"/>
      <c r="E20" s="11"/>
      <c r="F20" s="11"/>
      <c r="G20" s="11"/>
      <c r="H20" s="6" t="s">
        <v>2</v>
      </c>
      <c r="I20" s="6"/>
      <c r="J20" s="11"/>
      <c r="K20" s="11"/>
      <c r="L20" s="11"/>
      <c r="M20" s="7" t="str">
        <f>IF(M18&gt;4,"5",IF(M18&gt;3,"4",IF(M18&gt;2,"3",IF(M18&gt;1,"2",IF(M18&gt;-1,"1")))))</f>
        <v>5</v>
      </c>
      <c r="N20" s="11"/>
      <c r="O20" s="11"/>
      <c r="P20" s="9"/>
    </row>
    <row r="21" spans="1:16" s="4" customFormat="1" ht="27" customHeight="1" thickBot="1" x14ac:dyDescent="0.4">
      <c r="A21" s="12"/>
      <c r="B21" s="13"/>
      <c r="C21" s="13"/>
      <c r="D21" s="13"/>
      <c r="E21" s="13"/>
      <c r="F21" s="13"/>
      <c r="G21" s="13"/>
      <c r="H21" s="8"/>
      <c r="I21" s="8"/>
      <c r="J21" s="13"/>
      <c r="K21" s="13"/>
      <c r="L21" s="13"/>
      <c r="M21" s="36"/>
      <c r="N21" s="13"/>
      <c r="O21" s="13"/>
      <c r="P21" s="14"/>
    </row>
    <row r="22" spans="1:16" ht="15.75" thickTop="1" x14ac:dyDescent="0.25"/>
    <row r="29" spans="1:16" ht="24" customHeight="1" x14ac:dyDescent="0.25">
      <c r="A29" s="16" t="s">
        <v>3</v>
      </c>
    </row>
    <row r="30" spans="1:16" ht="26.25" customHeight="1" x14ac:dyDescent="0.25">
      <c r="A30" s="16" t="s">
        <v>4</v>
      </c>
    </row>
    <row r="31" spans="1:16" ht="24.75" customHeight="1" x14ac:dyDescent="0.25">
      <c r="A31" s="16" t="s">
        <v>5</v>
      </c>
    </row>
    <row r="32" spans="1:16" ht="24" customHeight="1" x14ac:dyDescent="0.25">
      <c r="A32" s="16" t="s">
        <v>6</v>
      </c>
    </row>
    <row r="33" spans="1:1" ht="24" customHeight="1" x14ac:dyDescent="0.25">
      <c r="A33" s="16" t="s">
        <v>47</v>
      </c>
    </row>
    <row r="34" spans="1:1" ht="24" customHeight="1" x14ac:dyDescent="0.25">
      <c r="A34" s="16" t="s">
        <v>7</v>
      </c>
    </row>
    <row r="35" spans="1:1" ht="23.25" customHeight="1" x14ac:dyDescent="0.25">
      <c r="A35" s="16" t="s">
        <v>8</v>
      </c>
    </row>
    <row r="36" spans="1:1" ht="21.75" customHeight="1" x14ac:dyDescent="0.25">
      <c r="A36" s="16" t="s">
        <v>44</v>
      </c>
    </row>
    <row r="37" spans="1:1" ht="18.75" x14ac:dyDescent="0.25">
      <c r="A37" s="16" t="s">
        <v>9</v>
      </c>
    </row>
    <row r="38" spans="1:1" ht="18.75" x14ac:dyDescent="0.25">
      <c r="A38" s="16" t="s">
        <v>10</v>
      </c>
    </row>
    <row r="39" spans="1:1" ht="21.75" customHeight="1" x14ac:dyDescent="0.25">
      <c r="A39" s="16" t="s">
        <v>40</v>
      </c>
    </row>
    <row r="40" spans="1:1" ht="18.75" x14ac:dyDescent="0.25">
      <c r="A40" s="17" t="s">
        <v>41</v>
      </c>
    </row>
    <row r="41" spans="1:1" ht="21" customHeight="1" x14ac:dyDescent="0.25">
      <c r="A41" s="16" t="s">
        <v>42</v>
      </c>
    </row>
    <row r="42" spans="1:1" ht="23.25" customHeight="1" x14ac:dyDescent="0.25">
      <c r="A42" s="16" t="s">
        <v>11</v>
      </c>
    </row>
    <row r="43" spans="1:1" ht="18.75" x14ac:dyDescent="0.25">
      <c r="A43" s="16" t="s">
        <v>43</v>
      </c>
    </row>
    <row r="44" spans="1:1" ht="23.25" customHeight="1" x14ac:dyDescent="0.3">
      <c r="A44" s="15" t="s">
        <v>45</v>
      </c>
    </row>
    <row r="46" spans="1:1" ht="15.75" x14ac:dyDescent="0.25">
      <c r="A46" s="18" t="s">
        <v>46</v>
      </c>
    </row>
  </sheetData>
  <sheetProtection password="E94A" sheet="1" objects="1" scenarios="1"/>
  <mergeCells count="4">
    <mergeCell ref="A2:P2"/>
    <mergeCell ref="A3:O3"/>
    <mergeCell ref="A5:P5"/>
    <mergeCell ref="A4:P4"/>
  </mergeCells>
  <pageMargins left="0.31496062992125984" right="0.31496062992125984" top="0.31496062992125984" bottom="0.31496062992125984" header="0" footer="0"/>
  <pageSetup paperSize="9" orientation="landscape" r:id="rId1"/>
  <ignoredErrors>
    <ignoredError sqref="N13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>
          <x14:formula1>
            <xm:f>List3!$A$1:$A$3</xm:f>
          </x14:formula1>
          <xm:sqref>F12:F15</xm:sqref>
        </x14:dataValidation>
        <x14:dataValidation type="list" allowBlank="1" showInputMessage="1" showErrorMessage="1">
          <x14:formula1>
            <xm:f>List3!$A$1:$A$3</xm:f>
          </x14:formula1>
          <xm:sqref>C12:C15</xm:sqref>
        </x14:dataValidation>
        <x14:dataValidation type="list" allowBlank="1" showInputMessage="1" showErrorMessage="1">
          <x14:formula1>
            <xm:f>List3!$A$1:$A$3</xm:f>
          </x14:formula1>
          <xm:sqref>C7:C10</xm:sqref>
        </x14:dataValidation>
        <x14:dataValidation type="list" allowBlank="1" showInputMessage="1" showErrorMessage="1">
          <x14:formula1>
            <xm:f>List3!$A$1:$A$3</xm:f>
          </x14:formula1>
          <xm:sqref>F6:F10</xm:sqref>
        </x14:dataValidation>
        <x14:dataValidation type="list" allowBlank="1" showInputMessage="1" showErrorMessage="1">
          <x14:formula1>
            <xm:f>List3!$A$1:$A$3</xm:f>
          </x14:formula1>
          <xm:sqref>I6:I10</xm:sqref>
        </x14:dataValidation>
        <x14:dataValidation type="list" allowBlank="1" showInputMessage="1" showErrorMessage="1">
          <x14:formula1>
            <xm:f>List3!$A$1:$A$3</xm:f>
          </x14:formula1>
          <xm:sqref>I12:I15</xm:sqref>
        </x14:dataValidation>
        <x14:dataValidation type="list" allowBlank="1" showInputMessage="1" showErrorMessage="1">
          <x14:formula1>
            <xm:f>List3!$A$1:$A$3</xm:f>
          </x14:formula1>
          <xm:sqref>L12:L15</xm:sqref>
        </x14:dataValidation>
        <x14:dataValidation type="list" allowBlank="1" showInputMessage="1" showErrorMessage="1">
          <x14:formula1>
            <xm:f>List3!$A$1:$A$3</xm:f>
          </x14:formula1>
          <xm:sqref>C6</xm:sqref>
        </x14:dataValidation>
        <x14:dataValidation type="list" allowBlank="1" showInputMessage="1" showErrorMessage="1">
          <x14:formula1>
            <xm:f>List3!$B$1:$B$8</xm:f>
          </x14:formula1>
          <xm:sqref>C11</xm:sqref>
        </x14:dataValidation>
        <x14:dataValidation type="list" allowBlank="1" showInputMessage="1" showErrorMessage="1">
          <x14:formula1>
            <xm:f>List3!$B$1:$B$8</xm:f>
          </x14:formula1>
          <xm:sqref>F11</xm:sqref>
        </x14:dataValidation>
        <x14:dataValidation type="list" allowBlank="1" showInputMessage="1" showErrorMessage="1">
          <x14:formula1>
            <xm:f>List3!$B$1:$B$8</xm:f>
          </x14:formula1>
          <xm:sqref>I11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G8" sqref="G8"/>
    </sheetView>
  </sheetViews>
  <sheetFormatPr defaultRowHeight="15" x14ac:dyDescent="0.25"/>
  <cols>
    <col min="1" max="1" width="4.85546875" customWidth="1"/>
  </cols>
  <sheetData>
    <row r="1" spans="1:2" x14ac:dyDescent="0.25">
      <c r="A1" t="s">
        <v>36</v>
      </c>
      <c r="B1" t="s">
        <v>36</v>
      </c>
    </row>
    <row r="2" spans="1:2" x14ac:dyDescent="0.25">
      <c r="A2" s="4">
        <v>2</v>
      </c>
      <c r="B2">
        <v>2</v>
      </c>
    </row>
    <row r="3" spans="1:2" x14ac:dyDescent="0.25">
      <c r="A3" s="4">
        <v>3</v>
      </c>
      <c r="B3">
        <v>3</v>
      </c>
    </row>
    <row r="4" spans="1:2" x14ac:dyDescent="0.25">
      <c r="B4">
        <v>4</v>
      </c>
    </row>
    <row r="5" spans="1:2" x14ac:dyDescent="0.25">
      <c r="B5">
        <v>5</v>
      </c>
    </row>
    <row r="6" spans="1:2" x14ac:dyDescent="0.25">
      <c r="B6">
        <v>6</v>
      </c>
    </row>
    <row r="7" spans="1:2" x14ac:dyDescent="0.25">
      <c r="B7">
        <v>7</v>
      </c>
    </row>
    <row r="8" spans="1:2" x14ac:dyDescent="0.25">
      <c r="B8">
        <v>8</v>
      </c>
    </row>
  </sheetData>
  <sheetProtection password="E94A" sheet="1" objects="1" scenarios="1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Jitka Pospíšilová</dc:creator>
  <cp:lastModifiedBy>Jitka Pospíšilová</cp:lastModifiedBy>
  <cp:lastPrinted>2012-11-20T22:17:37Z</cp:lastPrinted>
  <dcterms:created xsi:type="dcterms:W3CDTF">2012-11-02T21:10:58Z</dcterms:created>
  <dcterms:modified xsi:type="dcterms:W3CDTF">2013-11-29T22:44:02Z</dcterms:modified>
</cp:coreProperties>
</file>