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showHorizontalScroll="0" showVerticalScroll="0" xWindow="480" yWindow="60" windowWidth="11355" windowHeight="9210" tabRatio="712"/>
  </bookViews>
  <sheets>
    <sheet name="Titul" sheetId="10" r:id="rId1"/>
    <sheet name="Hlavička" sheetId="13" r:id="rId2"/>
    <sheet name="Anotace" sheetId="20" r:id="rId3"/>
    <sheet name="Definice " sheetId="16" r:id="rId4"/>
    <sheet name="Stanovení počtu zaměstnanců" sheetId="25" r:id="rId5"/>
    <sheet name="Zadání" sheetId="24" r:id="rId6"/>
    <sheet name="Řešení" sheetId="29" r:id="rId7"/>
    <sheet name="Vysvětlivky" sheetId="27" r:id="rId8"/>
    <sheet name="List1" sheetId="30" r:id="rId9"/>
  </sheets>
  <calcPr calcId="125725"/>
</workbook>
</file>

<file path=xl/calcChain.xml><?xml version="1.0" encoding="utf-8"?>
<calcChain xmlns="http://schemas.openxmlformats.org/spreadsheetml/2006/main">
  <c r="I12" i="29"/>
  <c r="C20"/>
  <c r="L16"/>
  <c r="L17" s="1"/>
  <c r="L18" s="1"/>
  <c r="L20" s="1"/>
  <c r="K16"/>
  <c r="K17" s="1"/>
  <c r="K18" s="1"/>
  <c r="J16"/>
  <c r="J17" s="1"/>
  <c r="J18" s="1"/>
  <c r="J20" s="1"/>
  <c r="I16"/>
  <c r="I17" s="1"/>
  <c r="I18" s="1"/>
  <c r="H16"/>
  <c r="H17" s="1"/>
  <c r="H18" s="1"/>
  <c r="H20" s="1"/>
  <c r="G16"/>
  <c r="G17" s="1"/>
  <c r="G18" s="1"/>
  <c r="F16"/>
  <c r="F17" s="1"/>
  <c r="F18" s="1"/>
  <c r="F20" s="1"/>
  <c r="E16"/>
  <c r="E17" s="1"/>
  <c r="E18" s="1"/>
  <c r="D16"/>
  <c r="D17" s="1"/>
  <c r="D18" s="1"/>
  <c r="D20" s="1"/>
  <c r="C16"/>
  <c r="C17" s="1"/>
  <c r="C18" s="1"/>
  <c r="L15"/>
  <c r="K15"/>
  <c r="J15"/>
  <c r="I15"/>
  <c r="H15"/>
  <c r="G15"/>
  <c r="F15"/>
  <c r="E15"/>
  <c r="D15"/>
  <c r="C15"/>
  <c r="E20" l="1"/>
  <c r="G20"/>
  <c r="I20"/>
  <c r="K20"/>
</calcChain>
</file>

<file path=xl/sharedStrings.xml><?xml version="1.0" encoding="utf-8"?>
<sst xmlns="http://schemas.openxmlformats.org/spreadsheetml/2006/main" count="56" uniqueCount="55">
  <si>
    <t>Ekonomie příklady</t>
  </si>
  <si>
    <t>Název školy:</t>
  </si>
  <si>
    <t>Číslo projektu:</t>
  </si>
  <si>
    <t>Název materiálu</t>
  </si>
  <si>
    <t>Téma sady:</t>
  </si>
  <si>
    <t>Ročník:</t>
  </si>
  <si>
    <t>Autor</t>
  </si>
  <si>
    <t>Datum vzniku</t>
  </si>
  <si>
    <t xml:space="preserve"> Gymnázium Lovosice, Sady pionýrů 600/6</t>
  </si>
  <si>
    <t xml:space="preserve"> CZ.1.07/1.5.00/34.1073</t>
  </si>
  <si>
    <t xml:space="preserve"> Ekonomie</t>
  </si>
  <si>
    <t xml:space="preserve"> Jaromír Slad</t>
  </si>
  <si>
    <t>sexta</t>
  </si>
  <si>
    <t>březen 2014</t>
  </si>
  <si>
    <t>Neměnné parametry</t>
  </si>
  <si>
    <t>Tržby firmy</t>
  </si>
  <si>
    <t>Při počtu kusů</t>
  </si>
  <si>
    <t>1 - 49</t>
  </si>
  <si>
    <t>100-149</t>
  </si>
  <si>
    <t>150 - 199</t>
  </si>
  <si>
    <t>200 - 249</t>
  </si>
  <si>
    <t>250 -299</t>
  </si>
  <si>
    <t>300 - 349</t>
  </si>
  <si>
    <t>350 a víc</t>
  </si>
  <si>
    <t xml:space="preserve"> za jeden kus Kc,-</t>
  </si>
  <si>
    <t>90</t>
  </si>
  <si>
    <t>80</t>
  </si>
  <si>
    <t>70</t>
  </si>
  <si>
    <t>60</t>
  </si>
  <si>
    <t>54</t>
  </si>
  <si>
    <t>44</t>
  </si>
  <si>
    <t>35</t>
  </si>
  <si>
    <t>Ostatní náklady</t>
  </si>
  <si>
    <t>Výkon zaměstnance</t>
  </si>
  <si>
    <t>Kusů</t>
  </si>
  <si>
    <t>pracovní doba</t>
  </si>
  <si>
    <t>8 hodin</t>
  </si>
  <si>
    <t>Proměnné parametry</t>
  </si>
  <si>
    <t>Hodinová mzda</t>
  </si>
  <si>
    <t>Kč</t>
  </si>
  <si>
    <t>náklady pracovník /den</t>
  </si>
  <si>
    <t>Mzdové náklady celkem</t>
  </si>
  <si>
    <t>Celková produkce</t>
  </si>
  <si>
    <t>Zisk/prodělek</t>
  </si>
  <si>
    <t>změna zisku po jednotkovém</t>
  </si>
  <si>
    <t>zvýšení vstupu</t>
  </si>
  <si>
    <t>cena práce Kč/hodina</t>
  </si>
  <si>
    <t>počet zaměstnatelných lidí</t>
  </si>
  <si>
    <t>Poptávka firmy po práci</t>
  </si>
  <si>
    <t xml:space="preserve"> VY_32_INOVACE_ 7B_ 17_ Poptávka firmy po práci</t>
  </si>
  <si>
    <t>Počet pracovníků</t>
  </si>
  <si>
    <t>Množství pracovníků umožňující maximalizaci zisku</t>
  </si>
  <si>
    <t xml:space="preserve">Tržba </t>
  </si>
  <si>
    <t>50 - 99</t>
  </si>
  <si>
    <t>Řešení</t>
  </si>
</sst>
</file>

<file path=xl/styles.xml><?xml version="1.0" encoding="utf-8"?>
<styleSheet xmlns="http://schemas.openxmlformats.org/spreadsheetml/2006/main">
  <fonts count="20">
    <font>
      <sz val="10"/>
      <name val="Arial"/>
      <charset val="238"/>
    </font>
    <font>
      <sz val="10"/>
      <color indexed="10"/>
      <name val="Arial"/>
      <charset val="238"/>
    </font>
    <font>
      <sz val="8"/>
      <name val="Arial"/>
      <charset val="238"/>
    </font>
    <font>
      <sz val="14"/>
      <name val="Arial"/>
      <charset val="238"/>
    </font>
    <font>
      <b/>
      <sz val="10"/>
      <color indexed="10"/>
      <name val="Arial"/>
      <family val="2"/>
      <charset val="238"/>
    </font>
    <font>
      <sz val="24"/>
      <color indexed="10"/>
      <name val="Arial"/>
      <charset val="238"/>
    </font>
    <font>
      <b/>
      <sz val="26"/>
      <color indexed="10"/>
      <name val="Arial"/>
      <family val="2"/>
      <charset val="238"/>
    </font>
    <font>
      <b/>
      <sz val="14"/>
      <color indexed="8"/>
      <name val="Calibri"/>
      <family val="2"/>
      <charset val="238"/>
    </font>
    <font>
      <b/>
      <sz val="12"/>
      <color indexed="8"/>
      <name val="Calibri"/>
      <family val="2"/>
      <charset val="238"/>
    </font>
    <font>
      <b/>
      <sz val="10"/>
      <color indexed="8"/>
      <name val="Calibri"/>
      <family val="2"/>
      <charset val="238"/>
    </font>
    <font>
      <b/>
      <sz val="11"/>
      <color indexed="8"/>
      <name val="Calibri"/>
      <family val="2"/>
      <charset val="238"/>
    </font>
    <font>
      <b/>
      <sz val="14"/>
      <color indexed="10"/>
      <name val="Calibri"/>
      <family val="2"/>
      <charset val="238"/>
    </font>
    <font>
      <b/>
      <sz val="14"/>
      <color indexed="56"/>
      <name val="Calibri"/>
      <family val="2"/>
      <charset val="238"/>
    </font>
    <font>
      <b/>
      <sz val="14"/>
      <color indexed="8"/>
      <name val="Calibri"/>
      <family val="2"/>
      <charset val="238"/>
    </font>
    <font>
      <sz val="10"/>
      <color indexed="8"/>
      <name val="Calibri"/>
      <family val="2"/>
      <charset val="238"/>
    </font>
    <font>
      <sz val="14"/>
      <name val="Arial"/>
      <family val="2"/>
      <charset val="238"/>
    </font>
    <font>
      <b/>
      <u/>
      <sz val="16"/>
      <color indexed="10"/>
      <name val="Calibri"/>
      <family val="2"/>
      <charset val="238"/>
    </font>
    <font>
      <u/>
      <sz val="11"/>
      <color indexed="10"/>
      <name val="Calibri"/>
      <family val="2"/>
      <charset val="238"/>
    </font>
    <font>
      <b/>
      <sz val="12"/>
      <color indexed="10"/>
      <name val="Calibri"/>
      <family val="2"/>
      <charset val="238"/>
    </font>
    <font>
      <sz val="11"/>
      <color theme="1"/>
      <name val="Calibri"/>
      <family val="2"/>
      <charset val="238"/>
      <scheme val="minor"/>
    </font>
  </fonts>
  <fills count="7">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indexed="46"/>
        <bgColor indexed="64"/>
      </patternFill>
    </fill>
    <fill>
      <patternFill patternType="solid">
        <fgColor indexed="45"/>
        <bgColor indexed="64"/>
      </patternFill>
    </fill>
    <fill>
      <patternFill patternType="solid">
        <fgColor indexed="9"/>
        <bgColor indexed="64"/>
      </patternFill>
    </fill>
  </fills>
  <borders count="50">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s>
  <cellStyleXfs count="2">
    <xf numFmtId="0" fontId="0" fillId="0" borderId="0"/>
    <xf numFmtId="0" fontId="19" fillId="0" borderId="0"/>
  </cellStyleXfs>
  <cellXfs count="126">
    <xf numFmtId="0" fontId="0" fillId="0" borderId="0" xfId="0"/>
    <xf numFmtId="0" fontId="0" fillId="0" borderId="0" xfId="0" applyBorder="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1" fillId="0" borderId="0" xfId="0" applyFont="1"/>
    <xf numFmtId="0" fontId="6" fillId="0" borderId="0" xfId="0" applyFont="1"/>
    <xf numFmtId="0" fontId="4" fillId="0" borderId="0" xfId="0" applyFont="1" applyBorder="1"/>
    <xf numFmtId="0" fontId="3" fillId="2" borderId="0" xfId="0" applyFont="1" applyFill="1" applyBorder="1" applyAlignment="1">
      <alignment horizontal="left"/>
    </xf>
    <xf numFmtId="0" fontId="0" fillId="2" borderId="4" xfId="0" applyFill="1" applyBorder="1" applyAlignment="1">
      <alignment horizontal="left"/>
    </xf>
    <xf numFmtId="0" fontId="19" fillId="0" borderId="0" xfId="1"/>
    <xf numFmtId="0" fontId="8" fillId="0" borderId="0" xfId="1" applyFont="1"/>
    <xf numFmtId="0" fontId="8" fillId="0" borderId="9" xfId="1" applyFont="1" applyBorder="1"/>
    <xf numFmtId="49" fontId="8" fillId="0" borderId="10" xfId="1" applyNumberFormat="1" applyFont="1" applyBorder="1"/>
    <xf numFmtId="49" fontId="8" fillId="0" borderId="11" xfId="1" applyNumberFormat="1" applyFont="1" applyBorder="1" applyAlignment="1"/>
    <xf numFmtId="49" fontId="8" fillId="0" borderId="12" xfId="1" applyNumberFormat="1" applyFont="1" applyBorder="1"/>
    <xf numFmtId="0" fontId="8" fillId="0" borderId="13" xfId="1" applyFont="1" applyBorder="1"/>
    <xf numFmtId="49" fontId="8" fillId="0" borderId="14" xfId="1" applyNumberFormat="1" applyFont="1" applyBorder="1" applyAlignment="1">
      <alignment horizontal="center"/>
    </xf>
    <xf numFmtId="0" fontId="8" fillId="0" borderId="15" xfId="1" applyFont="1" applyBorder="1" applyAlignment="1">
      <alignment horizontal="center"/>
    </xf>
    <xf numFmtId="0" fontId="8" fillId="0" borderId="3" xfId="1" applyFont="1" applyBorder="1"/>
    <xf numFmtId="0" fontId="8" fillId="0" borderId="0" xfId="1" applyFont="1" applyBorder="1"/>
    <xf numFmtId="0" fontId="8" fillId="0" borderId="4" xfId="1" applyFont="1" applyBorder="1"/>
    <xf numFmtId="3" fontId="8" fillId="0" borderId="14" xfId="1" applyNumberFormat="1" applyFont="1" applyBorder="1"/>
    <xf numFmtId="0" fontId="8" fillId="0" borderId="14" xfId="1" applyFont="1" applyBorder="1" applyAlignment="1"/>
    <xf numFmtId="0" fontId="8" fillId="0" borderId="16" xfId="1" applyFont="1" applyBorder="1"/>
    <xf numFmtId="0" fontId="8" fillId="0" borderId="0" xfId="1" applyFont="1" applyAlignment="1">
      <alignment horizontal="center"/>
    </xf>
    <xf numFmtId="0" fontId="8" fillId="0" borderId="0" xfId="1" applyFont="1" applyAlignment="1"/>
    <xf numFmtId="0" fontId="8" fillId="0" borderId="0" xfId="1" applyFont="1" applyBorder="1" applyAlignment="1">
      <alignment horizontal="center"/>
    </xf>
    <xf numFmtId="0" fontId="8" fillId="0" borderId="17" xfId="1" applyFont="1" applyBorder="1" applyAlignment="1">
      <alignment horizontal="center"/>
    </xf>
    <xf numFmtId="0" fontId="8" fillId="0" borderId="1" xfId="1" applyFont="1" applyBorder="1" applyAlignment="1">
      <alignment horizontal="center"/>
    </xf>
    <xf numFmtId="0" fontId="8" fillId="0" borderId="6" xfId="1" applyFont="1" applyBorder="1" applyAlignment="1"/>
    <xf numFmtId="0" fontId="8" fillId="0" borderId="18" xfId="1" applyFont="1" applyBorder="1"/>
    <xf numFmtId="0" fontId="8" fillId="0" borderId="19" xfId="1" applyFont="1" applyBorder="1"/>
    <xf numFmtId="0" fontId="8" fillId="0" borderId="20" xfId="1" applyFont="1" applyBorder="1"/>
    <xf numFmtId="0" fontId="8" fillId="3" borderId="21" xfId="1" applyFont="1" applyFill="1" applyBorder="1"/>
    <xf numFmtId="0" fontId="8" fillId="3" borderId="22" xfId="1" applyFont="1" applyFill="1" applyBorder="1"/>
    <xf numFmtId="0" fontId="8" fillId="3" borderId="23" xfId="1" applyFont="1" applyFill="1" applyBorder="1"/>
    <xf numFmtId="0" fontId="8" fillId="0" borderId="24" xfId="1" applyFont="1" applyBorder="1"/>
    <xf numFmtId="0" fontId="8" fillId="0" borderId="25" xfId="1" applyFont="1" applyBorder="1"/>
    <xf numFmtId="0" fontId="7" fillId="0" borderId="0" xfId="1" applyFont="1"/>
    <xf numFmtId="0" fontId="8" fillId="0" borderId="26" xfId="1" applyFont="1" applyBorder="1" applyAlignment="1">
      <alignment horizontal="center"/>
    </xf>
    <xf numFmtId="0" fontId="8" fillId="0" borderId="26" xfId="1" applyFont="1" applyBorder="1"/>
    <xf numFmtId="0" fontId="8" fillId="0" borderId="27" xfId="1" applyFont="1" applyBorder="1"/>
    <xf numFmtId="0" fontId="8" fillId="0" borderId="28" xfId="1" applyFont="1" applyBorder="1" applyAlignment="1"/>
    <xf numFmtId="0" fontId="11" fillId="0" borderId="6" xfId="1" applyFont="1" applyBorder="1" applyAlignment="1"/>
    <xf numFmtId="0" fontId="8" fillId="0" borderId="27" xfId="1" applyFont="1" applyBorder="1" applyAlignment="1">
      <alignment horizontal="center"/>
    </xf>
    <xf numFmtId="0" fontId="8" fillId="0" borderId="28" xfId="1" applyFont="1" applyBorder="1"/>
    <xf numFmtId="0" fontId="8" fillId="0" borderId="29" xfId="1" applyFont="1" applyBorder="1"/>
    <xf numFmtId="0" fontId="8" fillId="0" borderId="30" xfId="1" applyFont="1" applyBorder="1"/>
    <xf numFmtId="0" fontId="8" fillId="0" borderId="31" xfId="1" applyFont="1" applyBorder="1"/>
    <xf numFmtId="0" fontId="8" fillId="0" borderId="32" xfId="1" applyFont="1" applyBorder="1"/>
    <xf numFmtId="0" fontId="19" fillId="0" borderId="0" xfId="1" applyBorder="1"/>
    <xf numFmtId="0" fontId="12" fillId="0" borderId="6" xfId="1" applyFont="1" applyBorder="1" applyAlignment="1"/>
    <xf numFmtId="0" fontId="7" fillId="0" borderId="0" xfId="1" applyFont="1" applyBorder="1"/>
    <xf numFmtId="0" fontId="8" fillId="4" borderId="33" xfId="1" applyFont="1" applyFill="1" applyBorder="1" applyAlignment="1">
      <alignment horizontal="center"/>
    </xf>
    <xf numFmtId="0" fontId="8" fillId="4" borderId="34" xfId="1" applyFont="1" applyFill="1" applyBorder="1"/>
    <xf numFmtId="0" fontId="8" fillId="5" borderId="35" xfId="1" applyFont="1" applyFill="1" applyBorder="1"/>
    <xf numFmtId="0" fontId="8" fillId="5" borderId="36" xfId="1" applyFont="1" applyFill="1" applyBorder="1"/>
    <xf numFmtId="0" fontId="8" fillId="5" borderId="37" xfId="1" applyFont="1" applyFill="1" applyBorder="1"/>
    <xf numFmtId="0" fontId="10" fillId="5" borderId="25" xfId="1" applyFont="1" applyFill="1" applyBorder="1"/>
    <xf numFmtId="0" fontId="7" fillId="5" borderId="38" xfId="1" applyFont="1" applyFill="1" applyBorder="1" applyAlignment="1">
      <alignment horizontal="center"/>
    </xf>
    <xf numFmtId="0" fontId="7" fillId="5" borderId="39" xfId="1" applyFont="1" applyFill="1" applyBorder="1" applyAlignment="1">
      <alignment horizontal="center"/>
    </xf>
    <xf numFmtId="0" fontId="7" fillId="5" borderId="29" xfId="1" applyFont="1" applyFill="1" applyBorder="1" applyAlignment="1">
      <alignment horizontal="center"/>
    </xf>
    <xf numFmtId="0" fontId="7" fillId="5" borderId="28" xfId="1" applyFont="1" applyFill="1" applyBorder="1" applyAlignment="1">
      <alignment horizontal="center"/>
    </xf>
    <xf numFmtId="0" fontId="14" fillId="0" borderId="0" xfId="1" applyFont="1"/>
    <xf numFmtId="0" fontId="12" fillId="0" borderId="38" xfId="1" applyFont="1" applyBorder="1" applyAlignment="1">
      <alignment horizontal="center"/>
    </xf>
    <xf numFmtId="0" fontId="12" fillId="0" borderId="39" xfId="1" applyFont="1" applyBorder="1" applyAlignment="1">
      <alignment horizontal="center"/>
    </xf>
    <xf numFmtId="0" fontId="12" fillId="0" borderId="40" xfId="1" applyFont="1" applyBorder="1" applyAlignment="1">
      <alignment horizontal="center"/>
    </xf>
    <xf numFmtId="3" fontId="8" fillId="3" borderId="22" xfId="1" applyNumberFormat="1" applyFont="1" applyFill="1" applyBorder="1"/>
    <xf numFmtId="0" fontId="8" fillId="6" borderId="18" xfId="1" applyFont="1" applyFill="1" applyBorder="1"/>
    <xf numFmtId="0" fontId="8" fillId="6" borderId="19" xfId="1" applyFont="1" applyFill="1" applyBorder="1"/>
    <xf numFmtId="0" fontId="8" fillId="6" borderId="20" xfId="1" applyFont="1" applyFill="1" applyBorder="1"/>
    <xf numFmtId="0" fontId="19" fillId="0" borderId="0" xfId="1" applyBorder="1" applyAlignment="1"/>
    <xf numFmtId="0" fontId="12" fillId="0" borderId="0" xfId="1" applyFont="1" applyBorder="1" applyAlignment="1"/>
    <xf numFmtId="0" fontId="19" fillId="0" borderId="34" xfId="1" applyBorder="1"/>
    <xf numFmtId="0" fontId="12" fillId="0" borderId="41" xfId="1" applyFont="1" applyBorder="1" applyAlignment="1"/>
    <xf numFmtId="0" fontId="7" fillId="6" borderId="42" xfId="1" applyFont="1" applyFill="1" applyBorder="1" applyAlignment="1">
      <alignment horizontal="center"/>
    </xf>
    <xf numFmtId="0" fontId="15" fillId="2" borderId="0" xfId="0" applyFont="1" applyFill="1" applyBorder="1" applyAlignment="1">
      <alignment horizontal="left"/>
    </xf>
    <xf numFmtId="0" fontId="9" fillId="0" borderId="0" xfId="1" applyFont="1"/>
    <xf numFmtId="0" fontId="18" fillId="0" borderId="19" xfId="1" applyFont="1" applyBorder="1"/>
    <xf numFmtId="0" fontId="18" fillId="0" borderId="20" xfId="1" applyFont="1" applyBorder="1"/>
    <xf numFmtId="0" fontId="6" fillId="0" borderId="3" xfId="0" applyFont="1" applyBorder="1" applyAlignment="1">
      <alignment horizontal="center"/>
    </xf>
    <xf numFmtId="0" fontId="6" fillId="0" borderId="0" xfId="0" applyFont="1" applyBorder="1" applyAlignment="1">
      <alignment horizontal="center"/>
    </xf>
    <xf numFmtId="0" fontId="6" fillId="0" borderId="4" xfId="0" applyFont="1" applyBorder="1" applyAlignment="1">
      <alignment horizontal="center"/>
    </xf>
    <xf numFmtId="0" fontId="5" fillId="0" borderId="3" xfId="0" applyFont="1" applyBorder="1" applyAlignment="1">
      <alignment horizontal="center"/>
    </xf>
    <xf numFmtId="0" fontId="5" fillId="0" borderId="0" xfId="0" applyFont="1" applyBorder="1" applyAlignment="1">
      <alignment horizontal="center"/>
    </xf>
    <xf numFmtId="0" fontId="5" fillId="0" borderId="4" xfId="0" applyFont="1" applyBorder="1" applyAlignment="1">
      <alignment horizontal="center"/>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5" xfId="0" applyFont="1" applyFill="1" applyBorder="1" applyAlignment="1">
      <alignment horizontal="left"/>
    </xf>
    <xf numFmtId="0" fontId="3" fillId="3" borderId="7" xfId="0" applyFont="1" applyFill="1" applyBorder="1" applyAlignment="1">
      <alignment horizontal="left"/>
    </xf>
    <xf numFmtId="0" fontId="3" fillId="3" borderId="8" xfId="0" applyFont="1" applyFill="1" applyBorder="1" applyAlignment="1">
      <alignment horizontal="left"/>
    </xf>
    <xf numFmtId="0" fontId="3" fillId="3" borderId="2" xfId="0" applyFont="1" applyFill="1" applyBorder="1" applyAlignment="1">
      <alignment horizontal="left"/>
    </xf>
    <xf numFmtId="49" fontId="3" fillId="2" borderId="0" xfId="0" applyNumberFormat="1" applyFont="1" applyFill="1" applyBorder="1" applyAlignment="1">
      <alignment horizontal="left"/>
    </xf>
    <xf numFmtId="49" fontId="3" fillId="2" borderId="4" xfId="0" applyNumberFormat="1" applyFont="1" applyFill="1" applyBorder="1" applyAlignment="1">
      <alignment horizontal="left"/>
    </xf>
    <xf numFmtId="0" fontId="3" fillId="2" borderId="6" xfId="0" applyFont="1" applyFill="1" applyBorder="1" applyAlignment="1">
      <alignment horizontal="left"/>
    </xf>
    <xf numFmtId="0" fontId="3" fillId="2" borderId="7" xfId="0" applyFont="1" applyFill="1" applyBorder="1" applyAlignment="1">
      <alignment horizontal="left"/>
    </xf>
    <xf numFmtId="0" fontId="3" fillId="2" borderId="1" xfId="0" applyFont="1" applyFill="1" applyBorder="1" applyAlignment="1">
      <alignment horizontal="left"/>
    </xf>
    <xf numFmtId="0" fontId="3" fillId="2" borderId="2" xfId="0" applyFont="1" applyFill="1" applyBorder="1" applyAlignment="1">
      <alignment horizontal="left"/>
    </xf>
    <xf numFmtId="0" fontId="3" fillId="2" borderId="0" xfId="0" applyFont="1" applyFill="1" applyBorder="1" applyAlignment="1">
      <alignment horizontal="left"/>
    </xf>
    <xf numFmtId="0" fontId="3" fillId="2" borderId="4" xfId="0" applyFont="1" applyFill="1" applyBorder="1" applyAlignment="1">
      <alignment horizontal="left"/>
    </xf>
    <xf numFmtId="0" fontId="16" fillId="0" borderId="0" xfId="1" applyFont="1" applyAlignment="1">
      <alignment horizontal="left"/>
    </xf>
    <xf numFmtId="0" fontId="17" fillId="0" borderId="0" xfId="1" applyFont="1" applyAlignment="1">
      <alignment horizontal="left"/>
    </xf>
    <xf numFmtId="0" fontId="13" fillId="0" borderId="43" xfId="1" applyFont="1" applyBorder="1" applyAlignment="1">
      <alignment horizontal="center"/>
    </xf>
    <xf numFmtId="0" fontId="13" fillId="0" borderId="44" xfId="1" applyFont="1" applyBorder="1" applyAlignment="1">
      <alignment horizontal="center"/>
    </xf>
    <xf numFmtId="0" fontId="13" fillId="0" borderId="45" xfId="1" applyFont="1" applyBorder="1" applyAlignment="1">
      <alignment horizontal="center"/>
    </xf>
    <xf numFmtId="0" fontId="8" fillId="0" borderId="46" xfId="1" applyFont="1" applyBorder="1" applyAlignment="1">
      <alignment horizontal="center"/>
    </xf>
    <xf numFmtId="0" fontId="8" fillId="0" borderId="6" xfId="1" applyFont="1" applyBorder="1" applyAlignment="1">
      <alignment horizontal="center"/>
    </xf>
    <xf numFmtId="0" fontId="8" fillId="0" borderId="28" xfId="1" applyFont="1" applyBorder="1" applyAlignment="1">
      <alignment horizontal="center"/>
    </xf>
    <xf numFmtId="0" fontId="7" fillId="2" borderId="8" xfId="1" applyFont="1" applyFill="1" applyBorder="1" applyAlignment="1">
      <alignment horizontal="center"/>
    </xf>
    <xf numFmtId="0" fontId="7" fillId="2" borderId="1" xfId="1" applyFont="1" applyFill="1" applyBorder="1" applyAlignment="1">
      <alignment horizontal="center"/>
    </xf>
    <xf numFmtId="0" fontId="7" fillId="2" borderId="2" xfId="1" applyFont="1" applyFill="1" applyBorder="1" applyAlignment="1">
      <alignment horizont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7"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cellXfs>
  <cellStyles count="2">
    <cellStyle name="normální" xfId="0" builtinId="0"/>
    <cellStyle name="normální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38100</xdr:colOff>
      <xdr:row>19</xdr:row>
      <xdr:rowOff>95250</xdr:rowOff>
    </xdr:from>
    <xdr:to>
      <xdr:col>10</xdr:col>
      <xdr:colOff>590550</xdr:colOff>
      <xdr:row>26</xdr:row>
      <xdr:rowOff>123825</xdr:rowOff>
    </xdr:to>
    <xdr:pic>
      <xdr:nvPicPr>
        <xdr:cNvPr id="1025" name="Obrázek 4"/>
        <xdr:cNvPicPr>
          <a:picLocks noChangeAspect="1"/>
        </xdr:cNvPicPr>
      </xdr:nvPicPr>
      <xdr:blipFill>
        <a:blip xmlns:r="http://schemas.openxmlformats.org/officeDocument/2006/relationships" r:embed="rId1" cstate="print"/>
        <a:srcRect/>
        <a:stretch>
          <a:fillRect/>
        </a:stretch>
      </xdr:blipFill>
      <xdr:spPr bwMode="auto">
        <a:xfrm>
          <a:off x="647700" y="3600450"/>
          <a:ext cx="6477000" cy="1162050"/>
        </a:xfrm>
        <a:prstGeom prst="rect">
          <a:avLst/>
        </a:prstGeom>
        <a:noFill/>
        <a:ln w="9525">
          <a:noFill/>
          <a:miter lim="800000"/>
          <a:headEnd/>
          <a:tailEnd/>
        </a:ln>
      </xdr:spPr>
    </xdr:pic>
    <xdr:clientData/>
  </xdr:twoCellAnchor>
  <xdr:twoCellAnchor>
    <xdr:from>
      <xdr:col>3</xdr:col>
      <xdr:colOff>57150</xdr:colOff>
      <xdr:row>0</xdr:row>
      <xdr:rowOff>76200</xdr:rowOff>
    </xdr:from>
    <xdr:to>
      <xdr:col>4</xdr:col>
      <xdr:colOff>542925</xdr:colOff>
      <xdr:row>7</xdr:row>
      <xdr:rowOff>57150</xdr:rowOff>
    </xdr:to>
    <xdr:pic>
      <xdr:nvPicPr>
        <xdr:cNvPr id="1026" name="Picture 5" descr="GYMLOVO_logo BRV"/>
        <xdr:cNvPicPr>
          <a:picLocks noChangeAspect="1" noChangeArrowheads="1"/>
        </xdr:cNvPicPr>
      </xdr:nvPicPr>
      <xdr:blipFill>
        <a:blip xmlns:r="http://schemas.openxmlformats.org/officeDocument/2006/relationships" r:embed="rId2" cstate="print"/>
        <a:srcRect/>
        <a:stretch>
          <a:fillRect/>
        </a:stretch>
      </xdr:blipFill>
      <xdr:spPr bwMode="auto">
        <a:xfrm>
          <a:off x="2324100" y="76200"/>
          <a:ext cx="1095375" cy="11144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152400</xdr:rowOff>
    </xdr:from>
    <xdr:to>
      <xdr:col>10</xdr:col>
      <xdr:colOff>581025</xdr:colOff>
      <xdr:row>23</xdr:row>
      <xdr:rowOff>47625</xdr:rowOff>
    </xdr:to>
    <xdr:sp macro="" textlink="">
      <xdr:nvSpPr>
        <xdr:cNvPr id="2" name="TextovéPole 1"/>
        <xdr:cNvSpPr txBox="1"/>
      </xdr:nvSpPr>
      <xdr:spPr>
        <a:xfrm>
          <a:off x="609600" y="314325"/>
          <a:ext cx="6067425" cy="3457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cs-CZ" sz="1600" b="1" i="0" u="sng" strike="noStrike">
              <a:solidFill>
                <a:srgbClr val="FF0000"/>
              </a:solidFill>
              <a:latin typeface="Calibri"/>
            </a:rPr>
            <a:t>Anotace:</a:t>
          </a:r>
        </a:p>
        <a:p>
          <a:pPr algn="l" rtl="0">
            <a:defRPr sz="1000"/>
          </a:pPr>
          <a:endParaRPr lang="cs-CZ" sz="1600" b="1" i="0" strike="noStrike">
            <a:solidFill>
              <a:srgbClr val="000000"/>
            </a:solidFill>
            <a:latin typeface="Calibri"/>
          </a:endParaRPr>
        </a:p>
        <a:p>
          <a:pPr algn="l" rtl="0">
            <a:defRPr sz="1000"/>
          </a:pPr>
          <a:r>
            <a:rPr lang="cs-CZ" sz="1600" b="1" i="0" strike="noStrike">
              <a:solidFill>
                <a:srgbClr val="000000"/>
              </a:solidFill>
              <a:latin typeface="Calibri"/>
            </a:rPr>
            <a:t>- materiál definuje pojem poptávka po práci</a:t>
          </a:r>
        </a:p>
        <a:p>
          <a:pPr algn="l" rtl="0">
            <a:defRPr sz="1000"/>
          </a:pPr>
          <a:r>
            <a:rPr lang="cs-CZ" sz="1600" b="1" i="0" strike="noStrike">
              <a:solidFill>
                <a:srgbClr val="000000"/>
              </a:solidFill>
              <a:latin typeface="Calibri"/>
            </a:rPr>
            <a:t>- vysvětluje, že poptávka po práci firmy je limitována maximalizací jejího zisku, nikoliv jejími technickými možnostmi</a:t>
          </a:r>
        </a:p>
        <a:p>
          <a:pPr algn="l" rtl="0">
            <a:defRPr sz="1000"/>
          </a:pPr>
          <a:r>
            <a:rPr lang="cs-CZ" sz="1600" b="1" i="0" strike="noStrike">
              <a:solidFill>
                <a:srgbClr val="000000"/>
              </a:solidFill>
              <a:latin typeface="Calibri"/>
            </a:rPr>
            <a:t>- jako řešený příklad přináší jednoduchou aktivní excelovou tabulku s vysvětlivkami, pomocí které je možné demonstrovat v případě imaginární firmy závislost mezi růstem mzdy a poklesem počtu zaměstnanců, při kterém je možno maximalizovat zisk.</a:t>
          </a:r>
        </a:p>
        <a:p>
          <a:pPr algn="l" rtl="0">
            <a:defRPr sz="1000"/>
          </a:pPr>
          <a:endParaRPr lang="cs-CZ" sz="1400" b="1" i="0" u="sng" strike="noStrike">
            <a:solidFill>
              <a:srgbClr val="FF0000"/>
            </a:solidFill>
            <a:latin typeface="Calibri"/>
          </a:endParaRPr>
        </a:p>
        <a:p>
          <a:pPr algn="l" rtl="0">
            <a:defRPr sz="1000"/>
          </a:pPr>
          <a:endParaRPr lang="cs-CZ" sz="1400" b="1" i="0" u="sng" strike="noStrike">
            <a:solidFill>
              <a:srgbClr val="FF0000"/>
            </a:solidFill>
            <a:latin typeface="Calibri"/>
          </a:endParaRPr>
        </a:p>
        <a:p>
          <a:pPr algn="l" rtl="0">
            <a:defRPr sz="1000"/>
          </a:pPr>
          <a:endParaRPr lang="cs-CZ" sz="1400" b="1" i="0" u="sng" strike="noStrike">
            <a:solidFill>
              <a:srgbClr val="FF0000"/>
            </a:solidFill>
            <a:latin typeface="Calibri"/>
          </a:endParaRPr>
        </a:p>
        <a:p>
          <a:pPr algn="l" rtl="0">
            <a:defRPr sz="1000"/>
          </a:pPr>
          <a:endParaRPr lang="cs-CZ" sz="1200" b="1" i="0" strike="noStrike">
            <a:solidFill>
              <a:srgbClr val="000000"/>
            </a:solidFill>
            <a:latin typeface="Calibri"/>
          </a:endParaRPr>
        </a:p>
        <a:p>
          <a:pPr algn="l" rtl="0">
            <a:defRPr sz="1000"/>
          </a:pPr>
          <a:endParaRPr lang="cs-CZ" sz="1200" b="1" i="0" strike="noStrike">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219075</xdr:colOff>
      <xdr:row>0</xdr:row>
      <xdr:rowOff>38100</xdr:rowOff>
    </xdr:from>
    <xdr:to>
      <xdr:col>15</xdr:col>
      <xdr:colOff>209550</xdr:colOff>
      <xdr:row>38</xdr:row>
      <xdr:rowOff>142875</xdr:rowOff>
    </xdr:to>
    <xdr:sp macro="" textlink="">
      <xdr:nvSpPr>
        <xdr:cNvPr id="3073" name="TextovéPole 1"/>
        <xdr:cNvSpPr txBox="1">
          <a:spLocks noChangeArrowheads="1"/>
        </xdr:cNvSpPr>
      </xdr:nvSpPr>
      <xdr:spPr bwMode="auto">
        <a:xfrm>
          <a:off x="219075" y="38100"/>
          <a:ext cx="9134475" cy="6257925"/>
        </a:xfrm>
        <a:prstGeom prst="rect">
          <a:avLst/>
        </a:prstGeom>
        <a:solidFill>
          <a:srgbClr val="FFFFFF"/>
        </a:solidFill>
        <a:ln w="9525">
          <a:solidFill>
            <a:srgbClr val="BCBCBC"/>
          </a:solidFill>
          <a:miter lim="800000"/>
          <a:headEnd/>
          <a:tailEnd/>
        </a:ln>
      </xdr:spPr>
      <xdr:txBody>
        <a:bodyPr vertOverflow="clip" wrap="square" lIns="91440" tIns="45720" rIns="91440" bIns="45720" anchor="t" upright="1"/>
        <a:lstStyle/>
        <a:p>
          <a:pPr algn="l" rtl="0">
            <a:defRPr sz="1000"/>
          </a:pPr>
          <a:r>
            <a:rPr lang="cs-CZ" sz="1600" b="1" i="0" u="sng" strike="noStrike">
              <a:solidFill>
                <a:srgbClr val="FF0000"/>
              </a:solidFill>
              <a:latin typeface="Calibri"/>
            </a:rPr>
            <a:t>Poptávka po práci</a:t>
          </a:r>
        </a:p>
        <a:p>
          <a:pPr algn="l" rtl="0">
            <a:defRPr sz="1000"/>
          </a:pPr>
          <a:endParaRPr lang="cs-CZ" sz="1600" b="1" i="0" u="sng" strike="noStrike">
            <a:solidFill>
              <a:srgbClr val="FF0000"/>
            </a:solidFill>
            <a:latin typeface="Calibri"/>
          </a:endParaRPr>
        </a:p>
        <a:p>
          <a:pPr algn="l" rtl="0">
            <a:defRPr sz="1000"/>
          </a:pPr>
          <a:r>
            <a:rPr lang="cs-CZ" sz="1400" b="1" i="0" strike="noStrike">
              <a:solidFill>
                <a:srgbClr val="000000"/>
              </a:solidFill>
              <a:latin typeface="Calibri"/>
            </a:rPr>
            <a:t>Poptávkou rozumíme množství práce, které subjekty na trhu poptávají čili jsou ochotné a schopné objednat a zaplatit. Označení odpovídá běžné ekonomické terminologii (poptává se výrobní faktor, stejně jako například suroviny nebo energie a platí se penězi), neodpovídá ovšem běžnému hovorovému použití (pokud se poptáváme po práci tak sháníme pracovní pozici, nikoliv pracovníka). </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Trh práce je silně regulován a vázán na pracovní právo. Plnohodnotnou prací se obvykle rozumí pracovní poměr na plný úvazek, nejlépe na dobu neurčitou. Množství poptávané práce nevychází pouze z ekonomických úvah - největším zaměstnavatelem ve vyspělých zemích Západu je veřejný sektor (státní správa, samospráva), který sleduje jiné cíle než produkci zisku (tyto cíle lze ekonomicky označit za externality či veřejné statky). Nadále se zaměříme pouze na  mechanizmus, kterým vytváří pracovní místa firma sledující maximalizaci zisku. Princip vzniku takovýchto pracovních míst je stejný, jako bychom poptávali jednotky práce v čase (hodiny, směny) či v úkonech.</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Firma se snaží maximalizovat zisk. Práce je pro ní pouze jedním ze vstupních faktorů a proto u ní (stejně jako u jiných faktorů) sleduje příjem z </a:t>
          </a:r>
          <a:r>
            <a:rPr lang="cs-CZ" sz="1400" b="1" i="1" strike="noStrike">
              <a:solidFill>
                <a:srgbClr val="000000"/>
              </a:solidFill>
              <a:latin typeface="Calibri"/>
            </a:rPr>
            <a:t>mezního produktu práce</a:t>
          </a:r>
          <a:r>
            <a:rPr lang="cs-CZ" sz="1400" b="1" i="0" strike="noStrike">
              <a:solidFill>
                <a:srgbClr val="000000"/>
              </a:solidFill>
              <a:latin typeface="Calibri"/>
            </a:rPr>
            <a:t> s </a:t>
          </a:r>
          <a:r>
            <a:rPr lang="cs-CZ" sz="1400" b="1" i="1" strike="noStrike">
              <a:solidFill>
                <a:srgbClr val="000000"/>
              </a:solidFill>
              <a:latin typeface="Calibri"/>
            </a:rPr>
            <a:t>mezními náklady na práci</a:t>
          </a:r>
          <a:r>
            <a:rPr lang="cs-CZ" sz="1400" b="1" i="0" strike="noStrike">
              <a:solidFill>
                <a:srgbClr val="000000"/>
              </a:solidFill>
              <a:latin typeface="Calibri"/>
            </a:rPr>
            <a:t>. Termínem </a:t>
          </a:r>
          <a:r>
            <a:rPr lang="cs-CZ" sz="1400" b="1" i="1" strike="noStrike">
              <a:solidFill>
                <a:srgbClr val="000000"/>
              </a:solidFill>
              <a:latin typeface="Calibri"/>
            </a:rPr>
            <a:t>mezní</a:t>
          </a:r>
          <a:r>
            <a:rPr lang="cs-CZ" sz="1400" b="1" i="0" strike="noStrike">
              <a:solidFill>
                <a:srgbClr val="000000"/>
              </a:solidFill>
              <a:latin typeface="Calibri"/>
            </a:rPr>
            <a:t> zde rozumíme poslední právě přidanou jednotku vstupu (zde například odpracované směny nebo přijatého zaměstnance). Firma tedy sleduje o kolik se zvýší celkový zisk když se přidá jednotka práce.</a:t>
          </a:r>
        </a:p>
        <a:p>
          <a:pPr algn="l" rtl="0">
            <a:defRPr sz="1000"/>
          </a:pPr>
          <a:r>
            <a:rPr lang="cs-CZ" sz="1400" b="1" i="0" strike="noStrike">
              <a:solidFill>
                <a:srgbClr val="000000"/>
              </a:solidFill>
              <a:latin typeface="Calibri"/>
            </a:rPr>
            <a:t>Pokud zachováme všechny ostatní položky této úvahy na stejné úrovni (nemění se technologie, nemění se ceny vstupů a ceny našich výstupů) tak se po určité době začne projevovat zákon klesajících výnosů - přírůstky produkce (a příjmů z této produkce) se s každou jednotkou vstupu budou postupně snižovat. Příčiny tohoto jevu lze nejlépe dokumentovat úvahou: jestliže jeden dělník vykope jámu za hodinu tak nelze předpokládat, že šedesát dělníku vykope tutéž jámu za minutu, čili nelze předpokládat, že produktivita zůstane při zvýšení jednoho vstupu zachována. Řešením je pochopitelně změna technologie či organizace práce (místo jedné jámy  jich budeme kopat několik současně).</a:t>
          </a:r>
        </a:p>
        <a:p>
          <a:pPr algn="l" rtl="0">
            <a:defRPr sz="1000"/>
          </a:pPr>
          <a:endParaRPr lang="cs-CZ" sz="1400" b="1" i="0" strike="noStrike">
            <a:solidFill>
              <a:srgbClr val="000000"/>
            </a:solidFill>
            <a:latin typeface="Calibri"/>
          </a:endParaRPr>
        </a:p>
        <a:p>
          <a:pPr algn="l" rtl="0">
            <a:defRPr sz="1000"/>
          </a:pPr>
          <a:endParaRPr lang="cs-CZ" sz="1400" b="1" i="0" strike="noStrike">
            <a:solidFill>
              <a:srgbClr val="000000"/>
            </a:solidFill>
            <a:latin typeface="Calibri"/>
          </a:endParaRPr>
        </a:p>
        <a:p>
          <a:pPr algn="l" rtl="0">
            <a:defRPr sz="1000"/>
          </a:pPr>
          <a:endParaRPr lang="cs-CZ" sz="1400" b="1" i="0" strike="noStrike">
            <a:solidFill>
              <a:srgbClr val="000000"/>
            </a:solidFill>
            <a:latin typeface="Calibri"/>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95250</xdr:colOff>
      <xdr:row>0</xdr:row>
      <xdr:rowOff>57150</xdr:rowOff>
    </xdr:from>
    <xdr:to>
      <xdr:col>16</xdr:col>
      <xdr:colOff>0</xdr:colOff>
      <xdr:row>33</xdr:row>
      <xdr:rowOff>19050</xdr:rowOff>
    </xdr:to>
    <xdr:sp macro="" textlink="">
      <xdr:nvSpPr>
        <xdr:cNvPr id="4097" name="TextovéPole 1"/>
        <xdr:cNvSpPr txBox="1">
          <a:spLocks noChangeArrowheads="1"/>
        </xdr:cNvSpPr>
      </xdr:nvSpPr>
      <xdr:spPr bwMode="auto">
        <a:xfrm>
          <a:off x="95250" y="57150"/>
          <a:ext cx="9658350" cy="5305425"/>
        </a:xfrm>
        <a:prstGeom prst="rect">
          <a:avLst/>
        </a:prstGeom>
        <a:solidFill>
          <a:srgbClr val="FFFFFF"/>
        </a:solidFill>
        <a:ln w="9525">
          <a:solidFill>
            <a:srgbClr val="BCBCBC"/>
          </a:solidFill>
          <a:miter lim="800000"/>
          <a:headEnd/>
          <a:tailEnd/>
        </a:ln>
      </xdr:spPr>
      <xdr:txBody>
        <a:bodyPr vertOverflow="clip" wrap="square" lIns="91440" tIns="45720" rIns="91440" bIns="45720" anchor="t" upright="1"/>
        <a:lstStyle/>
        <a:p>
          <a:pPr algn="l" rtl="0">
            <a:defRPr sz="1000"/>
          </a:pPr>
          <a:r>
            <a:rPr lang="cs-CZ" sz="1400" b="1" i="0" u="sng" strike="noStrike">
              <a:solidFill>
                <a:srgbClr val="FF0000"/>
              </a:solidFill>
              <a:latin typeface="Calibri"/>
            </a:rPr>
            <a:t>Stanovení počtu zaměstnanců</a:t>
          </a:r>
          <a:endParaRPr lang="cs-CZ" sz="1100" b="0" i="0" strike="noStrike">
            <a:solidFill>
              <a:srgbClr val="000000"/>
            </a:solidFill>
            <a:latin typeface="Calibri"/>
          </a:endParaRPr>
        </a:p>
        <a:p>
          <a:pPr algn="l" rtl="0">
            <a:defRPr sz="1000"/>
          </a:pPr>
          <a:endParaRPr lang="cs-CZ" sz="1100" b="0" i="0" strike="noStrike">
            <a:solidFill>
              <a:srgbClr val="000000"/>
            </a:solidFill>
            <a:latin typeface="Calibri"/>
          </a:endParaRPr>
        </a:p>
        <a:p>
          <a:pPr algn="l" rtl="0">
            <a:defRPr sz="1000"/>
          </a:pPr>
          <a:r>
            <a:rPr lang="cs-CZ" sz="1200" b="1" i="0" strike="noStrike">
              <a:solidFill>
                <a:srgbClr val="000000"/>
              </a:solidFill>
              <a:latin typeface="Calibri"/>
            </a:rPr>
            <a:t>Firma tedy postupně přibírá zaměstnance (teoreticky předpokládejme, že jsou všichni stejně produktivní a berou stejnou mzdu). Náklady na každého  z nich jsou stejné. Celková produkce  roste, ale produkce přepočtená na jednoho zaměstnance se bude postupně snižovat. Firma ukončí přibírání zaměstnanců ve chvíli, kdy se mzdové náklady na posledního přijatého zaměstnance budou rovnat příjmu z mezního produktu (produktu který vznikne navíc oproti předchozímu stavu nasazením tohoto zaměstnance). Jakýkoliv další zaměstnanec by stál více, než by byl jeho přínos pro firmu. Celkový zisk firmy by se začal pomalu snižovat. </a:t>
          </a:r>
        </a:p>
        <a:p>
          <a:pPr algn="l" rtl="0">
            <a:defRPr sz="1000"/>
          </a:pPr>
          <a:endParaRPr lang="cs-CZ" sz="1200" b="1" i="0" strike="noStrike">
            <a:solidFill>
              <a:srgbClr val="000000"/>
            </a:solidFill>
            <a:latin typeface="Calibri"/>
          </a:endParaRPr>
        </a:p>
        <a:p>
          <a:pPr algn="l" rtl="0">
            <a:defRPr sz="1000"/>
          </a:pPr>
          <a:r>
            <a:rPr lang="cs-CZ" sz="1200" b="1" i="0" u="sng" strike="noStrike">
              <a:solidFill>
                <a:srgbClr val="000000"/>
              </a:solidFill>
              <a:latin typeface="Calibri"/>
            </a:rPr>
            <a:t>Zvažme ještě jenou parametry této situace:</a:t>
          </a:r>
          <a:endParaRPr lang="cs-CZ" sz="1200" b="1" i="0" strike="noStrike">
            <a:solidFill>
              <a:srgbClr val="000000"/>
            </a:solidFill>
            <a:latin typeface="Calibri"/>
          </a:endParaRPr>
        </a:p>
        <a:p>
          <a:pPr algn="l" rtl="0">
            <a:defRPr sz="1000"/>
          </a:pPr>
          <a:r>
            <a:rPr lang="cs-CZ" sz="1200" b="1" i="0" strike="noStrike">
              <a:solidFill>
                <a:srgbClr val="000000"/>
              </a:solidFill>
              <a:latin typeface="Calibri"/>
            </a:rPr>
            <a:t>- jakýkoliv další zaměstnanec může být stejně pracovitý, kvalifikovaný atd. jako ti přijatí před ním. Vyrobí stejné množství produktu. Pro firmu však představuje ztrátu.</a:t>
          </a:r>
        </a:p>
        <a:p>
          <a:pPr algn="l" rtl="0">
            <a:defRPr sz="1000"/>
          </a:pPr>
          <a:r>
            <a:rPr lang="cs-CZ" sz="1200" b="1" i="0" strike="noStrike">
              <a:solidFill>
                <a:srgbClr val="000000"/>
              </a:solidFill>
              <a:latin typeface="Calibri"/>
            </a:rPr>
            <a:t>- firma by mohla technicky zvyšovat produkci. Měla by pro produkci i odbyt. Přesto nebude zvyšovat produkci zvýšením počtu zaměstnanců.</a:t>
          </a:r>
        </a:p>
        <a:p>
          <a:pPr algn="l" rtl="0">
            <a:defRPr sz="1000"/>
          </a:pPr>
          <a:r>
            <a:rPr lang="cs-CZ" sz="1200" b="1" i="0" strike="noStrike">
              <a:solidFill>
                <a:srgbClr val="000000"/>
              </a:solidFill>
              <a:latin typeface="Calibri"/>
            </a:rPr>
            <a:t>- firma by i po zvýšení počtu zaměstnanců produkovala dokonce i zisk - nicméně zisk by byl menší než když produkci takto nenavyšuje.</a:t>
          </a:r>
        </a:p>
        <a:p>
          <a:pPr algn="l" rtl="0">
            <a:defRPr sz="1000"/>
          </a:pPr>
          <a:endParaRPr lang="cs-CZ" sz="1200" b="1" i="0" strike="noStrike">
            <a:solidFill>
              <a:srgbClr val="000000"/>
            </a:solidFill>
            <a:latin typeface="Calibri"/>
          </a:endParaRPr>
        </a:p>
        <a:p>
          <a:pPr algn="l" rtl="0">
            <a:defRPr sz="1000"/>
          </a:pPr>
          <a:r>
            <a:rPr lang="cs-CZ" sz="1200" b="1" i="0" u="sng" strike="noStrike">
              <a:solidFill>
                <a:srgbClr val="000000"/>
              </a:solidFill>
              <a:latin typeface="Calibri"/>
            </a:rPr>
            <a:t>Zvýšení počtu zaměstnanců je možné v těchto případech:</a:t>
          </a:r>
          <a:r>
            <a:rPr lang="cs-CZ" sz="1200" b="1" i="0" strike="noStrike">
              <a:solidFill>
                <a:srgbClr val="000000"/>
              </a:solidFill>
              <a:latin typeface="Calibri"/>
            </a:rPr>
            <a:t> </a:t>
          </a:r>
        </a:p>
        <a:p>
          <a:pPr algn="l" rtl="0">
            <a:defRPr sz="1000"/>
          </a:pPr>
          <a:endParaRPr lang="cs-CZ" sz="1200" b="1" i="0" strike="noStrike">
            <a:solidFill>
              <a:srgbClr val="000000"/>
            </a:solidFill>
            <a:latin typeface="Calibri"/>
          </a:endParaRPr>
        </a:p>
        <a:p>
          <a:pPr algn="l" rtl="0">
            <a:defRPr sz="1000"/>
          </a:pPr>
          <a:r>
            <a:rPr lang="cs-CZ" sz="1200" b="1" i="0" strike="noStrike">
              <a:solidFill>
                <a:srgbClr val="000000"/>
              </a:solidFill>
              <a:latin typeface="Calibri"/>
            </a:rPr>
            <a:t>- nárůst ceny produktu a tím tržeb. Ceny většiny průmyslových výrobků však dlouhodobě klesají.</a:t>
          </a:r>
        </a:p>
        <a:p>
          <a:pPr algn="l" rtl="0">
            <a:defRPr sz="1000"/>
          </a:pPr>
          <a:r>
            <a:rPr lang="cs-CZ" sz="1200" b="1" i="0" strike="noStrike">
              <a:solidFill>
                <a:srgbClr val="000000"/>
              </a:solidFill>
              <a:latin typeface="Calibri"/>
            </a:rPr>
            <a:t>- snížením mezd čili nákladů na jednotku vstupu. Toto řešení bývalo běžné do devatenáctého století. Dnes je v důsledku regulace pracovního trhu prakticky nemožné, respektive je možné ho docílit přesunutím výroby do země s lacinější pracovní silou.</a:t>
          </a:r>
        </a:p>
        <a:p>
          <a:pPr algn="l" rtl="0">
            <a:defRPr sz="1000"/>
          </a:pPr>
          <a:r>
            <a:rPr lang="cs-CZ" sz="1200" b="1" i="0" strike="noStrike">
              <a:solidFill>
                <a:srgbClr val="000000"/>
              </a:solidFill>
              <a:latin typeface="Calibri"/>
            </a:rPr>
            <a:t>- technickou či organizační inovací, která zvýší produktivitu. Většina těchto inovací je ovšem spojena právě s úsporou pracovní síly.</a:t>
          </a:r>
        </a:p>
        <a:p>
          <a:pPr algn="l" rtl="0">
            <a:defRPr sz="1000"/>
          </a:pPr>
          <a:endParaRPr lang="cs-CZ" sz="1200" b="1" i="0" strike="noStrike">
            <a:solidFill>
              <a:srgbClr val="000000"/>
            </a:solidFill>
            <a:latin typeface="Calibri"/>
          </a:endParaRPr>
        </a:p>
        <a:p>
          <a:pPr algn="l" rtl="0">
            <a:defRPr sz="1000"/>
          </a:pPr>
          <a:r>
            <a:rPr lang="cs-CZ" sz="1200" b="1" i="0" strike="noStrike">
              <a:solidFill>
                <a:srgbClr val="000000"/>
              </a:solidFill>
              <a:latin typeface="Calibri"/>
            </a:rPr>
            <a:t>Fungování celé ekonomiky je do určité míry analogické s fungováním firmy. Často proklamovaná </a:t>
          </a:r>
          <a:r>
            <a:rPr lang="cs-CZ" sz="1200" b="1" i="1" strike="noStrike">
              <a:solidFill>
                <a:srgbClr val="000000"/>
              </a:solidFill>
              <a:latin typeface="Calibri"/>
            </a:rPr>
            <a:t>tvorba pracovních míst </a:t>
          </a:r>
          <a:r>
            <a:rPr lang="cs-CZ" sz="1200" b="1" i="0" strike="noStrike">
              <a:solidFill>
                <a:srgbClr val="000000"/>
              </a:solidFill>
              <a:latin typeface="Calibri"/>
            </a:rPr>
            <a:t>je z tohoto hlediska velmi obtížnou záležitostí. Investiční pobídky mohou být nakonec  přeneseně pouhým dotováním pracovníků, jejichž produktivita nestačí pokrýt náklady. Technická inovace je obvykle spojena se zvýšenými nároky na kvalifikaci, což může být u některých potenciálních zaměstnanců těžko řešitelný problém. Další cestou je deregulace pracovního trhu čili z hlediska firem zlevnění pracovní síly. To je ovšem citlivé politické a sociální téma.</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600075</xdr:colOff>
      <xdr:row>0</xdr:row>
      <xdr:rowOff>152400</xdr:rowOff>
    </xdr:from>
    <xdr:to>
      <xdr:col>14</xdr:col>
      <xdr:colOff>419100</xdr:colOff>
      <xdr:row>33</xdr:row>
      <xdr:rowOff>0</xdr:rowOff>
    </xdr:to>
    <xdr:sp macro="" textlink="">
      <xdr:nvSpPr>
        <xdr:cNvPr id="5121" name="TextovéPole 1"/>
        <xdr:cNvSpPr txBox="1">
          <a:spLocks noChangeArrowheads="1"/>
        </xdr:cNvSpPr>
      </xdr:nvSpPr>
      <xdr:spPr bwMode="auto">
        <a:xfrm>
          <a:off x="600075" y="152400"/>
          <a:ext cx="8353425" cy="5191125"/>
        </a:xfrm>
        <a:prstGeom prst="rect">
          <a:avLst/>
        </a:prstGeom>
        <a:solidFill>
          <a:srgbClr val="FFFFFF"/>
        </a:solidFill>
        <a:ln w="9525">
          <a:solidFill>
            <a:srgbClr val="BCBCBC"/>
          </a:solidFill>
          <a:miter lim="800000"/>
          <a:headEnd/>
          <a:tailEnd/>
        </a:ln>
      </xdr:spPr>
      <xdr:txBody>
        <a:bodyPr vertOverflow="clip" wrap="square" lIns="91440" tIns="45720" rIns="91440" bIns="45720" anchor="t" upright="1"/>
        <a:lstStyle/>
        <a:p>
          <a:pPr algn="l" rtl="0">
            <a:defRPr sz="1000"/>
          </a:pPr>
          <a:r>
            <a:rPr lang="cs-CZ" sz="1600" b="1" i="0" u="sng" strike="noStrike">
              <a:solidFill>
                <a:srgbClr val="FF0000"/>
              </a:solidFill>
              <a:latin typeface="Calibri"/>
            </a:rPr>
            <a:t>Zadáni</a:t>
          </a:r>
        </a:p>
        <a:p>
          <a:pPr algn="l" rtl="0">
            <a:defRPr sz="1000"/>
          </a:pPr>
          <a:endParaRPr lang="cs-CZ" sz="1600" b="1" i="0" u="sng" strike="noStrike">
            <a:solidFill>
              <a:srgbClr val="FF0000"/>
            </a:solidFill>
            <a:latin typeface="Calibri"/>
          </a:endParaRPr>
        </a:p>
        <a:p>
          <a:pPr algn="l" rtl="0">
            <a:defRPr sz="1000"/>
          </a:pPr>
          <a:r>
            <a:rPr lang="cs-CZ" sz="1400" b="0" i="0" strike="noStrike">
              <a:solidFill>
                <a:srgbClr val="000000"/>
              </a:solidFill>
              <a:latin typeface="Calibri"/>
            </a:rPr>
            <a:t>Představme si firmu zabývající se velmi jednoduchou činností. Brigádníci kompletují a balí nějaké jednoduché výrobky v pronajaté hale. Předpokládejme, že všichni pracovníci, kteří se budou touto činností zabývat ,</a:t>
          </a:r>
          <a:r>
            <a:rPr lang="cs-CZ" sz="1400" b="0" i="0" strike="noStrike" baseline="0">
              <a:solidFill>
                <a:srgbClr val="000000"/>
              </a:solidFill>
              <a:latin typeface="Calibri"/>
            </a:rPr>
            <a:t> </a:t>
          </a:r>
          <a:r>
            <a:rPr lang="cs-CZ" sz="1400" b="0" i="0" strike="noStrike">
              <a:solidFill>
                <a:srgbClr val="000000"/>
              </a:solidFill>
              <a:latin typeface="Calibri"/>
            </a:rPr>
            <a:t>mají stejnou produktivitu práce a budou dostávat stejnou mzdu. Jediné náklady kromě mzdy , které majitel firmy platí je nájem velkorozměrné garáže v centru města, kde kompletace probíhá. Výši stanovme na 2000,- za den. Vše ostatní nebereme v potaz.</a:t>
          </a:r>
        </a:p>
        <a:p>
          <a:pPr algn="l" rtl="0">
            <a:defRPr sz="1000"/>
          </a:pPr>
          <a:r>
            <a:rPr lang="cs-CZ" sz="1400" b="0" i="0" strike="noStrike">
              <a:solidFill>
                <a:srgbClr val="000000"/>
              </a:solidFill>
              <a:latin typeface="Calibri"/>
            </a:rPr>
            <a:t>Polotovar, materiál atd. nám dodává partnerská firma, která si od nás zkompletované výrobky i odebírá. Cena, kterou nám platí je však </a:t>
          </a:r>
          <a:r>
            <a:rPr lang="cs-CZ" sz="1400" b="0" i="1" strike="noStrike">
              <a:solidFill>
                <a:srgbClr val="000000"/>
              </a:solidFill>
              <a:latin typeface="Calibri"/>
            </a:rPr>
            <a:t>odvislá od množství výrobků</a:t>
          </a:r>
          <a:r>
            <a:rPr lang="cs-CZ" sz="1400" b="0" i="0" strike="noStrike">
              <a:solidFill>
                <a:srgbClr val="000000"/>
              </a:solidFill>
              <a:latin typeface="Calibri"/>
            </a:rPr>
            <a:t>- čím vyšší, tím méně za jeden výrobek ("množstevní sleva"). Při rostoucím výkonu nám tedy klesají tržby za každý další výrobek (což je analogie </a:t>
          </a:r>
          <a:r>
            <a:rPr lang="cs-CZ" sz="1400" b="0" i="1" strike="noStrike">
              <a:solidFill>
                <a:srgbClr val="000000"/>
              </a:solidFill>
              <a:latin typeface="Calibri"/>
            </a:rPr>
            <a:t>zákona klesajících výnosů)</a:t>
          </a:r>
          <a:r>
            <a:rPr lang="cs-CZ" sz="1400" b="0" i="0" strike="noStrike">
              <a:solidFill>
                <a:srgbClr val="000000"/>
              </a:solidFill>
              <a:latin typeface="Calibri"/>
            </a:rPr>
            <a:t>.</a:t>
          </a:r>
        </a:p>
        <a:p>
          <a:pPr algn="l" rtl="0">
            <a:defRPr sz="1000"/>
          </a:pPr>
          <a:endParaRPr lang="cs-CZ" sz="1400" b="0" i="0" strike="noStrike">
            <a:solidFill>
              <a:srgbClr val="000000"/>
            </a:solidFill>
            <a:latin typeface="Calibri"/>
          </a:endParaRPr>
        </a:p>
        <a:p>
          <a:pPr algn="l" rtl="0">
            <a:defRPr sz="1000"/>
          </a:pPr>
          <a:r>
            <a:rPr lang="cs-CZ" sz="1400" b="0" i="0" strike="noStrike">
              <a:solidFill>
                <a:srgbClr val="000000"/>
              </a:solidFill>
              <a:latin typeface="Calibri"/>
            </a:rPr>
            <a:t>Mzdy našich zaměstnanců </a:t>
          </a:r>
          <a:r>
            <a:rPr lang="cs-CZ" sz="1400" b="0" i="1" strike="noStrike">
              <a:solidFill>
                <a:srgbClr val="000000"/>
              </a:solidFill>
              <a:latin typeface="Calibri"/>
            </a:rPr>
            <a:t>nejsou pevně stanoveny</a:t>
          </a:r>
          <a:r>
            <a:rPr lang="cs-CZ" sz="1400" b="0" i="0" strike="noStrike">
              <a:solidFill>
                <a:srgbClr val="000000"/>
              </a:solidFill>
              <a:latin typeface="Calibri"/>
            </a:rPr>
            <a:t> a jsou předmětem jednání a dohody.</a:t>
          </a:r>
        </a:p>
        <a:p>
          <a:pPr algn="l" rtl="0">
            <a:defRPr sz="1000"/>
          </a:pPr>
          <a:endParaRPr lang="cs-CZ" sz="1400" b="0" i="0" strike="noStrike">
            <a:solidFill>
              <a:srgbClr val="000000"/>
            </a:solidFill>
            <a:latin typeface="Calibri"/>
          </a:endParaRPr>
        </a:p>
        <a:p>
          <a:pPr algn="l" rtl="0">
            <a:defRPr sz="1000"/>
          </a:pPr>
          <a:r>
            <a:rPr lang="cs-CZ" sz="1400" b="0" i="0" strike="noStrike">
              <a:solidFill>
                <a:srgbClr val="000000"/>
              </a:solidFill>
              <a:latin typeface="Calibri"/>
            </a:rPr>
            <a:t>Sestavme aktivní výpočetní tabulku v excelu, která nám umožní sledovat produkci, zisk, přírůstek zisku a mzdové náklady v závislosti na výši hodinové mzdy, kterou budeme platit. </a:t>
          </a:r>
        </a:p>
        <a:p>
          <a:pPr algn="l" rtl="0">
            <a:defRPr sz="1000"/>
          </a:pPr>
          <a:r>
            <a:rPr lang="cs-CZ" sz="1400" b="0" i="0" strike="noStrike">
              <a:solidFill>
                <a:srgbClr val="000000"/>
              </a:solidFill>
              <a:latin typeface="Calibri"/>
            </a:rPr>
            <a:t>Údaje budou vždy propočteny pro 1 - 10 pracovníků. Demonstrujme na tomto modelu skutečnost, že pokud budeme sledovat maximalizaci zisku, tak při rostoucí mzdě a zachování všech ostatních parametrů bude možné zaměstnávat stále méně pracovníků.</a:t>
          </a:r>
        </a:p>
        <a:p>
          <a:pPr algn="l" rtl="0">
            <a:defRPr sz="1000"/>
          </a:pPr>
          <a:endParaRPr lang="cs-CZ" sz="1100" b="0" i="0" strike="noStrike">
            <a:solidFill>
              <a:srgbClr val="000000"/>
            </a:solidFill>
            <a:latin typeface="Calibri"/>
          </a:endParaRPr>
        </a:p>
        <a:p>
          <a:pPr algn="l" rtl="0">
            <a:defRPr sz="1000"/>
          </a:pPr>
          <a:endParaRPr lang="cs-CZ" sz="1100" b="0" i="0" strike="noStrike">
            <a:solidFill>
              <a:srgbClr val="000000"/>
            </a:solidFill>
            <a:latin typeface="Calibri"/>
          </a:endParaRPr>
        </a:p>
        <a:p>
          <a:pPr algn="l" rtl="0">
            <a:defRPr sz="1000"/>
          </a:pPr>
          <a:endParaRPr lang="cs-CZ" sz="1100" b="0" i="0" strike="noStrike">
            <a:solidFill>
              <a:srgbClr val="000000"/>
            </a:solidFill>
            <a:latin typeface="Calibri"/>
          </a:endParaRPr>
        </a:p>
        <a:p>
          <a:pPr algn="l" rtl="0">
            <a:defRPr sz="1000"/>
          </a:pPr>
          <a:endParaRPr lang="cs-CZ" sz="1100" b="0" i="0" strike="noStrike">
            <a:solidFill>
              <a:srgbClr val="000000"/>
            </a:solidFill>
            <a:latin typeface="Calibri"/>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200025</xdr:colOff>
      <xdr:row>0</xdr:row>
      <xdr:rowOff>85725</xdr:rowOff>
    </xdr:from>
    <xdr:to>
      <xdr:col>14</xdr:col>
      <xdr:colOff>333375</xdr:colOff>
      <xdr:row>29</xdr:row>
      <xdr:rowOff>57150</xdr:rowOff>
    </xdr:to>
    <xdr:sp macro="" textlink="">
      <xdr:nvSpPr>
        <xdr:cNvPr id="2" name="TextovéPole 1"/>
        <xdr:cNvSpPr txBox="1"/>
      </xdr:nvSpPr>
      <xdr:spPr>
        <a:xfrm>
          <a:off x="200025" y="85725"/>
          <a:ext cx="8667750" cy="4667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cs-CZ" sz="1400" b="1" i="0" u="sng" strike="noStrike">
              <a:solidFill>
                <a:srgbClr val="FF0000"/>
              </a:solidFill>
              <a:latin typeface="Calibri"/>
            </a:rPr>
            <a:t>Vysvětlivky ke grafu</a:t>
          </a:r>
        </a:p>
        <a:p>
          <a:pPr algn="l" rtl="0">
            <a:defRPr sz="1000"/>
          </a:pPr>
          <a:endParaRPr lang="cs-CZ" sz="1400" b="1" i="0" u="sng" strike="noStrike">
            <a:solidFill>
              <a:srgbClr val="000000"/>
            </a:solidFill>
            <a:latin typeface="Calibri"/>
          </a:endParaRPr>
        </a:p>
        <a:p>
          <a:pPr algn="l" rtl="0">
            <a:defRPr sz="1000"/>
          </a:pPr>
          <a:r>
            <a:rPr lang="cs-CZ" sz="1400" b="1" i="0" strike="noStrike">
              <a:solidFill>
                <a:srgbClr val="000000"/>
              </a:solidFill>
              <a:latin typeface="Calibri"/>
            </a:rPr>
            <a:t>1. Při jakém počtu vyprodukovaných kusů dostáváme  jakou cenu (řádek 2). Dáváme odběrateli množstevní slevu (při vyšší produkce dostáváme za kus méně), což nám simuluje efekt zákona klesajícího výnosu.</a:t>
          </a:r>
        </a:p>
        <a:p>
          <a:pPr algn="l" rtl="0">
            <a:defRPr sz="1000"/>
          </a:pPr>
          <a:r>
            <a:rPr lang="cs-CZ" sz="1400" b="1" i="0" strike="noStrike">
              <a:solidFill>
                <a:srgbClr val="000000"/>
              </a:solidFill>
              <a:latin typeface="Calibri"/>
            </a:rPr>
            <a:t>3. Hodinová mzda. Buňka je aktivní. Tím jak mzdu zvyšujeme mění se i další parametry tabulky</a:t>
          </a:r>
        </a:p>
        <a:p>
          <a:pPr algn="l" rtl="0">
            <a:defRPr sz="1000"/>
          </a:pPr>
          <a:r>
            <a:rPr lang="cs-CZ" sz="1400" b="1" i="0" strike="noStrike">
              <a:solidFill>
                <a:srgbClr val="000000"/>
              </a:solidFill>
              <a:latin typeface="Calibri"/>
            </a:rPr>
            <a:t>4. U každého z počtu (zvažovaných) pracovníků nám (pro různou hodinovou mzdu) vyjdou příslušné parametry</a:t>
          </a:r>
        </a:p>
        <a:p>
          <a:pPr algn="l" rtl="0">
            <a:defRPr sz="1000"/>
          </a:pPr>
          <a:r>
            <a:rPr lang="cs-CZ" sz="1400" b="1" i="0" strike="noStrike">
              <a:solidFill>
                <a:srgbClr val="000000"/>
              </a:solidFill>
              <a:latin typeface="Calibri"/>
            </a:rPr>
            <a:t>5. Hodinová mzda x počet pracovníků x 8 (hodin)</a:t>
          </a:r>
        </a:p>
        <a:p>
          <a:pPr algn="l" rtl="0">
            <a:defRPr sz="1000"/>
          </a:pPr>
          <a:r>
            <a:rPr lang="cs-CZ" sz="1400" b="1" i="0" strike="noStrike">
              <a:solidFill>
                <a:srgbClr val="000000"/>
              </a:solidFill>
              <a:latin typeface="Calibri"/>
            </a:rPr>
            <a:t>6. Počet pracovníků x 40 (produktivita každého z nich)</a:t>
          </a:r>
        </a:p>
        <a:p>
          <a:pPr algn="l" rtl="0">
            <a:defRPr sz="1000"/>
          </a:pPr>
          <a:r>
            <a:rPr lang="cs-CZ" sz="1400" b="1" i="0" strike="noStrike">
              <a:solidFill>
                <a:srgbClr val="000000"/>
              </a:solidFill>
              <a:latin typeface="Calibri"/>
            </a:rPr>
            <a:t>7. Počet výrobků x příslušná cena (odečtená z řádku 2.)</a:t>
          </a:r>
        </a:p>
        <a:p>
          <a:pPr algn="l" rtl="0">
            <a:defRPr sz="1000"/>
          </a:pPr>
          <a:r>
            <a:rPr lang="cs-CZ" sz="1400" b="1" i="0" strike="noStrike">
              <a:solidFill>
                <a:srgbClr val="000000"/>
              </a:solidFill>
              <a:latin typeface="Calibri"/>
            </a:rPr>
            <a:t>8. Náš zisk. Od tržby odečteme jednorázové Ostatní náklady a příslušné mzdové náklady.</a:t>
          </a:r>
        </a:p>
        <a:p>
          <a:pPr algn="l" rtl="0">
            <a:defRPr sz="1000"/>
          </a:pPr>
          <a:r>
            <a:rPr lang="cs-CZ" sz="1400" b="1" i="0" strike="noStrike">
              <a:solidFill>
                <a:srgbClr val="000000"/>
              </a:solidFill>
              <a:latin typeface="Calibri"/>
            </a:rPr>
            <a:t>9.  Přírůstek zisku, který bychom získali přidáním dalšího pracovníka. S rostoucím počtem pracovníků klesá. Podstatné je, že ve chvíli, kdy se stává nulovým či záporným je ještě firma v zisku. Tento zisk by se však dalším zvyšováním produkce snižoval. Pokud chce firma maximalizovat zisk, tak zastaví nárůst produkce (a přijímání zaměstnanců) ještě předtím, než dosáhne technických a odbytových možností a hospodářské ztráty.</a:t>
          </a:r>
        </a:p>
        <a:p>
          <a:pPr algn="l" rtl="0">
            <a:defRPr sz="1000"/>
          </a:pPr>
          <a:r>
            <a:rPr lang="cs-CZ" sz="1400" b="1" i="0" strike="noStrike">
              <a:solidFill>
                <a:srgbClr val="000000"/>
              </a:solidFill>
              <a:latin typeface="Calibri"/>
            </a:rPr>
            <a:t>10. Zkusmo dosazené hodnoty</a:t>
          </a:r>
        </a:p>
        <a:p>
          <a:pPr algn="l" rtl="0">
            <a:defRPr sz="1000"/>
          </a:pPr>
          <a:r>
            <a:rPr lang="cs-CZ" sz="1400" b="1" i="0" strike="noStrike">
              <a:solidFill>
                <a:srgbClr val="000000"/>
              </a:solidFill>
              <a:latin typeface="Calibri"/>
            </a:rPr>
            <a:t>11. Maximální počet zaměstnanců, které si při určité ceně práce může firma dovolit, pokud chce maximalizovat zisk</a:t>
          </a:r>
        </a:p>
      </xdr:txBody>
    </xdr:sp>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dimension ref="B3:I11"/>
  <sheetViews>
    <sheetView showGridLines="0" showRowColHeaders="0" tabSelected="1" workbookViewId="0">
      <selection activeCell="B8" sqref="B8:I8"/>
    </sheetView>
  </sheetViews>
  <sheetFormatPr defaultRowHeight="12.75"/>
  <cols>
    <col min="1" max="1" width="27.85546875" customWidth="1"/>
  </cols>
  <sheetData>
    <row r="3" spans="2:9" ht="13.5" thickBot="1"/>
    <row r="4" spans="2:9">
      <c r="B4" s="9"/>
      <c r="C4" s="2"/>
      <c r="D4" s="2"/>
      <c r="E4" s="2"/>
      <c r="F4" s="2"/>
      <c r="G4" s="2"/>
      <c r="H4" s="2"/>
      <c r="I4" s="3"/>
    </row>
    <row r="5" spans="2:9" s="10" customFormat="1" ht="30">
      <c r="B5" s="89" t="s">
        <v>0</v>
      </c>
      <c r="C5" s="90"/>
      <c r="D5" s="90"/>
      <c r="E5" s="90"/>
      <c r="F5" s="90"/>
      <c r="G5" s="90"/>
      <c r="H5" s="90"/>
      <c r="I5" s="91"/>
    </row>
    <row r="6" spans="2:9">
      <c r="B6" s="4"/>
      <c r="C6" s="1"/>
      <c r="D6" s="1"/>
      <c r="E6" s="1"/>
      <c r="F6" s="1"/>
      <c r="G6" s="1"/>
      <c r="H6" s="12"/>
      <c r="I6" s="5"/>
    </row>
    <row r="7" spans="2:9">
      <c r="B7" s="4"/>
      <c r="C7" s="1"/>
      <c r="D7" s="1"/>
      <c r="E7" s="1"/>
      <c r="F7" s="1"/>
      <c r="G7" s="1"/>
      <c r="H7" s="1"/>
      <c r="I7" s="5"/>
    </row>
    <row r="8" spans="2:9" s="11" customFormat="1" ht="33.75">
      <c r="B8" s="86" t="s">
        <v>48</v>
      </c>
      <c r="C8" s="87"/>
      <c r="D8" s="87"/>
      <c r="E8" s="87"/>
      <c r="F8" s="87"/>
      <c r="G8" s="87"/>
      <c r="H8" s="87"/>
      <c r="I8" s="88"/>
    </row>
    <row r="9" spans="2:9">
      <c r="B9" s="4"/>
      <c r="C9" s="1"/>
      <c r="D9" s="1"/>
      <c r="E9" s="1"/>
      <c r="F9" s="1"/>
      <c r="G9" s="1"/>
      <c r="H9" s="1"/>
      <c r="I9" s="5"/>
    </row>
    <row r="10" spans="2:9">
      <c r="B10" s="4"/>
      <c r="C10" s="1"/>
      <c r="D10" s="1"/>
      <c r="E10" s="1"/>
      <c r="F10" s="1"/>
      <c r="G10" s="1"/>
      <c r="H10" s="1"/>
      <c r="I10" s="5"/>
    </row>
    <row r="11" spans="2:9" ht="13.5" thickBot="1">
      <c r="B11" s="6"/>
      <c r="C11" s="7"/>
      <c r="D11" s="7"/>
      <c r="E11" s="7"/>
      <c r="F11" s="7"/>
      <c r="G11" s="7"/>
      <c r="H11" s="7"/>
      <c r="I11" s="8"/>
    </row>
  </sheetData>
  <mergeCells count="2">
    <mergeCell ref="B8:I8"/>
    <mergeCell ref="B5:I5"/>
  </mergeCells>
  <phoneticPr fontId="2" type="noConversion"/>
  <pageMargins left="0.78740157499999996" right="0.78740157499999996" top="0.984251969" bottom="0.984251969" header="0.4921259845" footer="0.4921259845"/>
  <pageSetup paperSize="9" orientation="portrait" verticalDpi="0" r:id="rId1"/>
  <headerFooter alignWithMargins="0"/>
</worksheet>
</file>

<file path=xl/worksheets/sheet2.xml><?xml version="1.0" encoding="utf-8"?>
<worksheet xmlns="http://schemas.openxmlformats.org/spreadsheetml/2006/main" xmlns:r="http://schemas.openxmlformats.org/officeDocument/2006/relationships">
  <dimension ref="B9:K17"/>
  <sheetViews>
    <sheetView showGridLines="0" showRowColHeaders="0" workbookViewId="0">
      <selection activeCell="D13" sqref="D13"/>
    </sheetView>
  </sheetViews>
  <sheetFormatPr defaultRowHeight="12.75"/>
  <cols>
    <col min="2" max="2" width="15.7109375" customWidth="1"/>
  </cols>
  <sheetData>
    <row r="9" spans="2:11" ht="12" customHeight="1" thickBot="1"/>
    <row r="10" spans="2:11" hidden="1"/>
    <row r="11" spans="2:11" ht="20.100000000000001" customHeight="1">
      <c r="B11" s="96" t="s">
        <v>1</v>
      </c>
      <c r="C11" s="97"/>
      <c r="D11" s="102" t="s">
        <v>8</v>
      </c>
      <c r="E11" s="102"/>
      <c r="F11" s="102"/>
      <c r="G11" s="102"/>
      <c r="H11" s="102"/>
      <c r="I11" s="102"/>
      <c r="J11" s="102"/>
      <c r="K11" s="103"/>
    </row>
    <row r="12" spans="2:11" ht="20.100000000000001" customHeight="1">
      <c r="B12" s="92" t="s">
        <v>2</v>
      </c>
      <c r="C12" s="93"/>
      <c r="D12" s="104" t="s">
        <v>9</v>
      </c>
      <c r="E12" s="104"/>
      <c r="F12" s="104"/>
      <c r="G12" s="104"/>
      <c r="H12" s="104"/>
      <c r="I12" s="104"/>
      <c r="J12" s="104"/>
      <c r="K12" s="105"/>
    </row>
    <row r="13" spans="2:11" ht="20.100000000000001" customHeight="1">
      <c r="B13" s="92" t="s">
        <v>3</v>
      </c>
      <c r="C13" s="93"/>
      <c r="D13" s="82" t="s">
        <v>49</v>
      </c>
      <c r="E13" s="13"/>
      <c r="F13" s="13"/>
      <c r="G13" s="13"/>
      <c r="H13" s="13"/>
      <c r="I13" s="13"/>
      <c r="J13" s="13"/>
      <c r="K13" s="14"/>
    </row>
    <row r="14" spans="2:11" ht="20.100000000000001" customHeight="1">
      <c r="B14" s="92" t="s">
        <v>4</v>
      </c>
      <c r="C14" s="93"/>
      <c r="D14" s="104" t="s">
        <v>10</v>
      </c>
      <c r="E14" s="104"/>
      <c r="F14" s="104"/>
      <c r="G14" s="104"/>
      <c r="H14" s="104"/>
      <c r="I14" s="104"/>
      <c r="J14" s="104"/>
      <c r="K14" s="105"/>
    </row>
    <row r="15" spans="2:11" ht="20.100000000000001" customHeight="1">
      <c r="B15" s="92" t="s">
        <v>5</v>
      </c>
      <c r="C15" s="93"/>
      <c r="D15" s="104" t="s">
        <v>12</v>
      </c>
      <c r="E15" s="104"/>
      <c r="F15" s="104"/>
      <c r="G15" s="104"/>
      <c r="H15" s="104"/>
      <c r="I15" s="104"/>
      <c r="J15" s="104"/>
      <c r="K15" s="105"/>
    </row>
    <row r="16" spans="2:11" ht="20.100000000000001" customHeight="1">
      <c r="B16" s="92" t="s">
        <v>7</v>
      </c>
      <c r="C16" s="93"/>
      <c r="D16" s="98" t="s">
        <v>13</v>
      </c>
      <c r="E16" s="98"/>
      <c r="F16" s="98"/>
      <c r="G16" s="98"/>
      <c r="H16" s="98"/>
      <c r="I16" s="98"/>
      <c r="J16" s="98"/>
      <c r="K16" s="99"/>
    </row>
    <row r="17" spans="2:11" ht="20.100000000000001" customHeight="1" thickBot="1">
      <c r="B17" s="94" t="s">
        <v>6</v>
      </c>
      <c r="C17" s="95"/>
      <c r="D17" s="100" t="s">
        <v>11</v>
      </c>
      <c r="E17" s="100"/>
      <c r="F17" s="100"/>
      <c r="G17" s="100"/>
      <c r="H17" s="100"/>
      <c r="I17" s="100"/>
      <c r="J17" s="100"/>
      <c r="K17" s="101"/>
    </row>
  </sheetData>
  <mergeCells count="13">
    <mergeCell ref="D16:K16"/>
    <mergeCell ref="D17:K17"/>
    <mergeCell ref="D11:K11"/>
    <mergeCell ref="D12:K12"/>
    <mergeCell ref="D14:K14"/>
    <mergeCell ref="D15:K15"/>
    <mergeCell ref="B16:C16"/>
    <mergeCell ref="B17:C17"/>
    <mergeCell ref="B15:C15"/>
    <mergeCell ref="B11:C11"/>
    <mergeCell ref="B12:C12"/>
    <mergeCell ref="B13:C13"/>
    <mergeCell ref="B14:C14"/>
  </mergeCells>
  <phoneticPr fontId="2" type="noConversion"/>
  <pageMargins left="0.78740157499999996" right="0.78740157499999996" top="0.984251969" bottom="0.984251969" header="0.4921259845" footer="0.492125984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dimension ref="A1"/>
  <sheetViews>
    <sheetView showGridLines="0" showRowColHeaders="0" workbookViewId="0">
      <selection activeCell="D26" sqref="D26"/>
    </sheetView>
  </sheetViews>
  <sheetFormatPr defaultRowHeight="12.75"/>
  <sheetData/>
  <phoneticPr fontId="2" type="noConversion"/>
  <pageMargins left="0.7" right="0.7" top="0.78740157499999996" bottom="0.78740157499999996" header="0.3" footer="0.3"/>
  <pageSetup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dimension ref="A1"/>
  <sheetViews>
    <sheetView showGridLines="0" showRowColHeaders="0" topLeftCell="A10" workbookViewId="0">
      <selection activeCell="F48" sqref="F48"/>
    </sheetView>
  </sheetViews>
  <sheetFormatPr defaultRowHeight="12.75"/>
  <sheetData/>
  <phoneticPr fontId="2" type="noConversion"/>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dimension ref="A1"/>
  <sheetViews>
    <sheetView showGridLines="0" showRowColHeaders="0" workbookViewId="0">
      <selection activeCell="J31" sqref="J31"/>
    </sheetView>
  </sheetViews>
  <sheetFormatPr defaultRowHeight="12.75"/>
  <sheetData/>
  <phoneticPr fontId="2" type="noConversion"/>
  <pageMargins left="0.7" right="0.7" top="0.78740157499999996" bottom="0.78740157499999996" header="0.3" footer="0.3"/>
  <drawing r:id="rId1"/>
</worksheet>
</file>

<file path=xl/worksheets/sheet6.xml><?xml version="1.0" encoding="utf-8"?>
<worksheet xmlns="http://schemas.openxmlformats.org/spreadsheetml/2006/main" xmlns:r="http://schemas.openxmlformats.org/officeDocument/2006/relationships">
  <dimension ref="A1"/>
  <sheetViews>
    <sheetView showGridLines="0" showRowColHeaders="0" workbookViewId="0">
      <selection activeCell="N16" sqref="N16"/>
    </sheetView>
  </sheetViews>
  <sheetFormatPr defaultRowHeight="12.75"/>
  <sheetData/>
  <phoneticPr fontId="2" type="noConversion"/>
  <pageMargins left="0.7" right="0.7" top="0.78740157499999996" bottom="0.78740157499999996" header="0.3" footer="0.3"/>
  <drawing r:id="rId1"/>
</worksheet>
</file>

<file path=xl/worksheets/sheet7.xml><?xml version="1.0" encoding="utf-8"?>
<worksheet xmlns="http://schemas.openxmlformats.org/spreadsheetml/2006/main" xmlns:r="http://schemas.openxmlformats.org/officeDocument/2006/relationships">
  <dimension ref="A1:P25"/>
  <sheetViews>
    <sheetView showGridLines="0" showRowColHeaders="0" showOutlineSymbols="0" workbookViewId="0">
      <selection activeCell="L3" sqref="L3"/>
    </sheetView>
  </sheetViews>
  <sheetFormatPr defaultRowHeight="15"/>
  <cols>
    <col min="1" max="1" width="3.7109375" style="69" customWidth="1"/>
    <col min="2" max="2" width="28.85546875" style="15" customWidth="1"/>
    <col min="3" max="12" width="10.7109375" style="15" customWidth="1"/>
    <col min="13" max="13" width="8.85546875" style="15" customWidth="1"/>
    <col min="14" max="16384" width="9.140625" style="15"/>
  </cols>
  <sheetData>
    <row r="1" spans="1:14" ht="24.75" customHeight="1">
      <c r="B1" s="106" t="s">
        <v>54</v>
      </c>
      <c r="C1" s="107"/>
      <c r="D1" s="107"/>
      <c r="E1" s="107"/>
      <c r="F1" s="107"/>
      <c r="G1" s="107"/>
    </row>
    <row r="2" spans="1:14" ht="8.25" customHeight="1" thickBot="1">
      <c r="N2" s="56"/>
    </row>
    <row r="3" spans="1:14" ht="22.5" customHeight="1" thickBot="1">
      <c r="B3" s="114" t="s">
        <v>14</v>
      </c>
      <c r="C3" s="115"/>
      <c r="D3" s="115"/>
      <c r="E3" s="115"/>
      <c r="F3" s="115"/>
      <c r="G3" s="115"/>
      <c r="H3" s="115"/>
      <c r="I3" s="115"/>
      <c r="J3" s="116"/>
    </row>
    <row r="4" spans="1:14" ht="16.5" thickBot="1">
      <c r="B4" s="117" t="s">
        <v>15</v>
      </c>
      <c r="C4" s="118"/>
      <c r="D4" s="118"/>
      <c r="E4" s="118"/>
      <c r="F4" s="118"/>
      <c r="G4" s="118"/>
      <c r="H4" s="118"/>
      <c r="I4" s="118"/>
      <c r="J4" s="119"/>
      <c r="K4" s="16"/>
      <c r="L4" s="16"/>
    </row>
    <row r="5" spans="1:14" ht="15.75">
      <c r="A5" s="83">
        <v>1</v>
      </c>
      <c r="B5" s="17" t="s">
        <v>16</v>
      </c>
      <c r="C5" s="18" t="s">
        <v>17</v>
      </c>
      <c r="D5" s="18" t="s">
        <v>53</v>
      </c>
      <c r="E5" s="19" t="s">
        <v>18</v>
      </c>
      <c r="F5" s="18" t="s">
        <v>19</v>
      </c>
      <c r="G5" s="18" t="s">
        <v>20</v>
      </c>
      <c r="H5" s="18" t="s">
        <v>21</v>
      </c>
      <c r="I5" s="18" t="s">
        <v>22</v>
      </c>
      <c r="J5" s="20" t="s">
        <v>23</v>
      </c>
      <c r="K5" s="16"/>
      <c r="L5" s="16"/>
    </row>
    <row r="6" spans="1:14" ht="16.5" thickBot="1">
      <c r="A6" s="83">
        <v>2</v>
      </c>
      <c r="B6" s="21" t="s">
        <v>24</v>
      </c>
      <c r="C6" s="22" t="s">
        <v>25</v>
      </c>
      <c r="D6" s="22" t="s">
        <v>26</v>
      </c>
      <c r="E6" s="22" t="s">
        <v>27</v>
      </c>
      <c r="F6" s="22" t="s">
        <v>28</v>
      </c>
      <c r="G6" s="22" t="s">
        <v>29</v>
      </c>
      <c r="H6" s="22" t="s">
        <v>30</v>
      </c>
      <c r="I6" s="22" t="s">
        <v>31</v>
      </c>
      <c r="J6" s="23">
        <v>31.5</v>
      </c>
      <c r="K6" s="16"/>
      <c r="L6" s="16"/>
    </row>
    <row r="7" spans="1:14" ht="15.75">
      <c r="B7" s="24"/>
      <c r="C7" s="25"/>
      <c r="D7" s="25"/>
      <c r="E7" s="25"/>
      <c r="F7" s="25"/>
      <c r="G7" s="25"/>
      <c r="H7" s="25"/>
      <c r="I7" s="25"/>
      <c r="J7" s="26"/>
      <c r="K7" s="16"/>
      <c r="L7" s="16"/>
    </row>
    <row r="8" spans="1:14" ht="16.5" thickBot="1">
      <c r="B8" s="21" t="s">
        <v>32</v>
      </c>
      <c r="C8" s="27">
        <v>2000</v>
      </c>
      <c r="D8" s="120" t="s">
        <v>33</v>
      </c>
      <c r="E8" s="121"/>
      <c r="F8" s="28">
        <v>40</v>
      </c>
      <c r="G8" s="28" t="s">
        <v>34</v>
      </c>
      <c r="H8" s="122" t="s">
        <v>35</v>
      </c>
      <c r="I8" s="122"/>
      <c r="J8" s="29" t="s">
        <v>36</v>
      </c>
      <c r="K8" s="16"/>
      <c r="L8" s="16"/>
    </row>
    <row r="9" spans="1:14" ht="16.5" thickBot="1">
      <c r="B9" s="16"/>
      <c r="C9" s="16"/>
      <c r="D9" s="30"/>
      <c r="E9" s="30"/>
      <c r="F9" s="31"/>
      <c r="G9" s="30"/>
      <c r="H9" s="30"/>
      <c r="I9" s="16"/>
      <c r="J9" s="16"/>
      <c r="K9" s="16"/>
      <c r="L9" s="16"/>
    </row>
    <row r="10" spans="1:14" ht="16.5" thickBot="1">
      <c r="B10" s="123" t="s">
        <v>37</v>
      </c>
      <c r="C10" s="124"/>
      <c r="D10" s="124"/>
      <c r="E10" s="124"/>
      <c r="F10" s="124"/>
      <c r="G10" s="124"/>
      <c r="H10" s="124"/>
      <c r="I10" s="124"/>
      <c r="J10" s="125"/>
      <c r="K10" s="16"/>
      <c r="L10" s="16"/>
    </row>
    <row r="11" spans="1:14" ht="15.75">
      <c r="B11" s="45"/>
      <c r="C11" s="32"/>
      <c r="D11" s="32"/>
      <c r="E11" s="32"/>
      <c r="F11" s="33"/>
      <c r="G11" s="34"/>
      <c r="H11" s="50"/>
      <c r="I11" s="34"/>
      <c r="J11" s="47"/>
      <c r="K11" s="16"/>
      <c r="L11" s="16"/>
    </row>
    <row r="12" spans="1:14" ht="19.5" thickBot="1">
      <c r="A12" s="83">
        <v>3</v>
      </c>
      <c r="B12" s="59" t="s">
        <v>38</v>
      </c>
      <c r="C12" s="57">
        <v>20</v>
      </c>
      <c r="D12" s="35" t="s">
        <v>39</v>
      </c>
      <c r="E12" s="35"/>
      <c r="F12" s="111" t="s">
        <v>40</v>
      </c>
      <c r="G12" s="112"/>
      <c r="H12" s="113"/>
      <c r="I12" s="49">
        <f>8*C12</f>
        <v>160</v>
      </c>
      <c r="J12" s="48" t="s">
        <v>39</v>
      </c>
      <c r="K12" s="16"/>
      <c r="L12" s="16"/>
    </row>
    <row r="13" spans="1:14" ht="16.5" thickBot="1">
      <c r="B13" s="16"/>
      <c r="C13" s="16"/>
      <c r="D13" s="16"/>
      <c r="E13" s="16"/>
      <c r="F13" s="16"/>
      <c r="G13" s="16"/>
      <c r="H13" s="16"/>
      <c r="I13" s="16"/>
      <c r="J13" s="16"/>
      <c r="K13" s="16"/>
      <c r="L13" s="16"/>
    </row>
    <row r="14" spans="1:14" ht="15.75">
      <c r="A14" s="83">
        <v>4</v>
      </c>
      <c r="B14" s="61" t="s">
        <v>50</v>
      </c>
      <c r="C14" s="62">
        <v>1</v>
      </c>
      <c r="D14" s="62">
        <v>2</v>
      </c>
      <c r="E14" s="62">
        <v>3</v>
      </c>
      <c r="F14" s="62">
        <v>4</v>
      </c>
      <c r="G14" s="62">
        <v>5</v>
      </c>
      <c r="H14" s="62">
        <v>6</v>
      </c>
      <c r="I14" s="62">
        <v>7</v>
      </c>
      <c r="J14" s="62">
        <v>8</v>
      </c>
      <c r="K14" s="62">
        <v>9</v>
      </c>
      <c r="L14" s="63">
        <v>10</v>
      </c>
    </row>
    <row r="15" spans="1:14" ht="15.75">
      <c r="A15" s="83">
        <v>5</v>
      </c>
      <c r="B15" s="36" t="s">
        <v>41</v>
      </c>
      <c r="C15" s="84">
        <f>8*C12</f>
        <v>160</v>
      </c>
      <c r="D15" s="84">
        <f>2*8*C12</f>
        <v>320</v>
      </c>
      <c r="E15" s="84">
        <f>3*8*C12</f>
        <v>480</v>
      </c>
      <c r="F15" s="84">
        <f>8*4*C12</f>
        <v>640</v>
      </c>
      <c r="G15" s="84">
        <f>5*8*C12</f>
        <v>800</v>
      </c>
      <c r="H15" s="84">
        <f>8*6*C12</f>
        <v>960</v>
      </c>
      <c r="I15" s="84">
        <f>8*7*C12</f>
        <v>1120</v>
      </c>
      <c r="J15" s="84">
        <f>8*8*C12</f>
        <v>1280</v>
      </c>
      <c r="K15" s="84">
        <f>8*9*C12</f>
        <v>1440</v>
      </c>
      <c r="L15" s="85">
        <f>8*10*C12</f>
        <v>1600</v>
      </c>
    </row>
    <row r="16" spans="1:14" ht="15.75">
      <c r="A16" s="83">
        <v>6</v>
      </c>
      <c r="B16" s="36" t="s">
        <v>42</v>
      </c>
      <c r="C16" s="37">
        <f>F8</f>
        <v>40</v>
      </c>
      <c r="D16" s="37">
        <f>2*F8</f>
        <v>80</v>
      </c>
      <c r="E16" s="37">
        <f>3*F8</f>
        <v>120</v>
      </c>
      <c r="F16" s="37">
        <f>4*F8</f>
        <v>160</v>
      </c>
      <c r="G16" s="37">
        <f>5*F8</f>
        <v>200</v>
      </c>
      <c r="H16" s="37">
        <f>6*F8</f>
        <v>240</v>
      </c>
      <c r="I16" s="37">
        <f>7*F8</f>
        <v>280</v>
      </c>
      <c r="J16" s="37">
        <f>8*F8</f>
        <v>320</v>
      </c>
      <c r="K16" s="37">
        <f>9*F8</f>
        <v>360</v>
      </c>
      <c r="L16" s="38">
        <f>10*F8</f>
        <v>400</v>
      </c>
    </row>
    <row r="17" spans="1:16" ht="16.5" thickBot="1">
      <c r="A17" s="83">
        <v>7</v>
      </c>
      <c r="B17" s="74" t="s">
        <v>52</v>
      </c>
      <c r="C17" s="75">
        <f>C16*90</f>
        <v>3600</v>
      </c>
      <c r="D17" s="75">
        <f>D16*80</f>
        <v>6400</v>
      </c>
      <c r="E17" s="75">
        <f>E16*70</f>
        <v>8400</v>
      </c>
      <c r="F17" s="75">
        <f>F16*60</f>
        <v>9600</v>
      </c>
      <c r="G17" s="75">
        <f>G16*54</f>
        <v>10800</v>
      </c>
      <c r="H17" s="75">
        <f>H16*49</f>
        <v>11760</v>
      </c>
      <c r="I17" s="75">
        <f>I16*44</f>
        <v>12320</v>
      </c>
      <c r="J17" s="75">
        <f>J16*39</f>
        <v>12480</v>
      </c>
      <c r="K17" s="75">
        <f>K16*35</f>
        <v>12600</v>
      </c>
      <c r="L17" s="76">
        <f>L16*31.5</f>
        <v>12600</v>
      </c>
    </row>
    <row r="18" spans="1:16" ht="16.5" thickBot="1">
      <c r="A18" s="83">
        <v>8</v>
      </c>
      <c r="B18" s="39" t="s">
        <v>43</v>
      </c>
      <c r="C18" s="40">
        <f>C17-C15-C8</f>
        <v>1440</v>
      </c>
      <c r="D18" s="40">
        <f>D17-D15-C8</f>
        <v>4080</v>
      </c>
      <c r="E18" s="40">
        <f>E17-E15-C8</f>
        <v>5920</v>
      </c>
      <c r="F18" s="73">
        <f>F17-F15-C8</f>
        <v>6960</v>
      </c>
      <c r="G18" s="40">
        <f>G17-G15-C8</f>
        <v>8000</v>
      </c>
      <c r="H18" s="40">
        <f>H17-H15-C8</f>
        <v>8800</v>
      </c>
      <c r="I18" s="40">
        <f>I17-I15-C8</f>
        <v>9200</v>
      </c>
      <c r="J18" s="40">
        <f>J17-J15-C8</f>
        <v>9200</v>
      </c>
      <c r="K18" s="40">
        <f>K17-K15-C8</f>
        <v>9160</v>
      </c>
      <c r="L18" s="41">
        <f>L17-L15-C8</f>
        <v>9000</v>
      </c>
      <c r="M18" s="79"/>
      <c r="P18" s="56"/>
    </row>
    <row r="19" spans="1:16" ht="15.75">
      <c r="B19" s="42" t="s">
        <v>44</v>
      </c>
      <c r="C19" s="46"/>
      <c r="D19" s="54"/>
      <c r="E19" s="54"/>
      <c r="F19" s="54"/>
      <c r="G19" s="54"/>
      <c r="H19" s="54"/>
      <c r="I19" s="54"/>
      <c r="J19" s="54"/>
      <c r="K19" s="54"/>
      <c r="L19" s="55"/>
    </row>
    <row r="20" spans="1:16" ht="16.5" thickBot="1">
      <c r="A20" s="83">
        <v>9</v>
      </c>
      <c r="B20" s="43" t="s">
        <v>45</v>
      </c>
      <c r="C20" s="51">
        <f>350-0</f>
        <v>350</v>
      </c>
      <c r="D20" s="52">
        <f t="shared" ref="D20:L20" si="0">D18-C18</f>
        <v>2640</v>
      </c>
      <c r="E20" s="52">
        <f t="shared" si="0"/>
        <v>1840</v>
      </c>
      <c r="F20" s="52">
        <f t="shared" si="0"/>
        <v>1040</v>
      </c>
      <c r="G20" s="52">
        <f t="shared" si="0"/>
        <v>1040</v>
      </c>
      <c r="H20" s="52">
        <f t="shared" si="0"/>
        <v>800</v>
      </c>
      <c r="I20" s="52">
        <f t="shared" si="0"/>
        <v>400</v>
      </c>
      <c r="J20" s="52">
        <f t="shared" si="0"/>
        <v>0</v>
      </c>
      <c r="K20" s="52">
        <f t="shared" si="0"/>
        <v>-40</v>
      </c>
      <c r="L20" s="53">
        <f t="shared" si="0"/>
        <v>-160</v>
      </c>
    </row>
    <row r="21" spans="1:16" ht="15.75" thickBot="1">
      <c r="M21" s="56"/>
    </row>
    <row r="22" spans="1:16" ht="19.5" thickBot="1">
      <c r="B22" s="108" t="s">
        <v>51</v>
      </c>
      <c r="C22" s="109"/>
      <c r="D22" s="109"/>
      <c r="E22" s="109"/>
      <c r="F22" s="109"/>
      <c r="G22" s="109"/>
      <c r="H22" s="109"/>
      <c r="I22" s="109"/>
      <c r="J22" s="109"/>
      <c r="K22" s="109"/>
      <c r="L22" s="110"/>
      <c r="M22" s="77"/>
    </row>
    <row r="23" spans="1:16" ht="19.5" thickBot="1">
      <c r="A23" s="83">
        <v>10</v>
      </c>
      <c r="B23" s="60" t="s">
        <v>46</v>
      </c>
      <c r="C23" s="70">
        <v>14</v>
      </c>
      <c r="D23" s="71">
        <v>50</v>
      </c>
      <c r="E23" s="72">
        <v>70</v>
      </c>
      <c r="F23" s="72">
        <v>90</v>
      </c>
      <c r="G23" s="71">
        <v>110</v>
      </c>
      <c r="H23" s="72">
        <v>130</v>
      </c>
      <c r="I23" s="71">
        <v>150</v>
      </c>
      <c r="J23" s="72">
        <v>200</v>
      </c>
      <c r="K23" s="72">
        <v>250</v>
      </c>
      <c r="L23" s="80">
        <v>350</v>
      </c>
      <c r="M23" s="78"/>
      <c r="N23" s="58"/>
    </row>
    <row r="24" spans="1:16" ht="19.5" thickBot="1">
      <c r="A24" s="83">
        <v>11</v>
      </c>
      <c r="B24" s="64" t="s">
        <v>47</v>
      </c>
      <c r="C24" s="65">
        <v>9</v>
      </c>
      <c r="D24" s="66">
        <v>7</v>
      </c>
      <c r="E24" s="67">
        <v>6</v>
      </c>
      <c r="F24" s="67">
        <v>6</v>
      </c>
      <c r="G24" s="68">
        <v>6</v>
      </c>
      <c r="H24" s="67">
        <v>5</v>
      </c>
      <c r="I24" s="68">
        <v>3</v>
      </c>
      <c r="J24" s="67">
        <v>3</v>
      </c>
      <c r="K24" s="67">
        <v>2</v>
      </c>
      <c r="L24" s="67">
        <v>1</v>
      </c>
      <c r="M24" s="81"/>
      <c r="N24" s="58"/>
    </row>
    <row r="25" spans="1:16" ht="18.75">
      <c r="C25" s="44"/>
      <c r="D25" s="44"/>
      <c r="E25" s="44"/>
      <c r="F25" s="44"/>
      <c r="G25" s="44"/>
      <c r="H25" s="44"/>
      <c r="I25" s="44"/>
      <c r="J25" s="44"/>
      <c r="K25" s="44"/>
      <c r="L25" s="44"/>
      <c r="M25" s="44"/>
      <c r="N25" s="44"/>
    </row>
  </sheetData>
  <mergeCells count="8">
    <mergeCell ref="B1:G1"/>
    <mergeCell ref="B22:L22"/>
    <mergeCell ref="F12:H12"/>
    <mergeCell ref="B3:J3"/>
    <mergeCell ref="B4:J4"/>
    <mergeCell ref="D8:E8"/>
    <mergeCell ref="H8:I8"/>
    <mergeCell ref="B10:J10"/>
  </mergeCells>
  <phoneticPr fontId="2" type="noConversion"/>
  <pageMargins left="0.7" right="0.7" top="0.78740157499999996" bottom="0.78740157499999996" header="0.3" footer="0.3"/>
  <pageSetup paperSize="9" orientation="portrait" horizontalDpi="300" verticalDpi="300" r:id="rId1"/>
  <ignoredErrors>
    <ignoredError sqref="C6:I6" numberStoredAsText="1"/>
  </ignoredErrors>
</worksheet>
</file>

<file path=xl/worksheets/sheet8.xml><?xml version="1.0" encoding="utf-8"?>
<worksheet xmlns="http://schemas.openxmlformats.org/spreadsheetml/2006/main" xmlns:r="http://schemas.openxmlformats.org/officeDocument/2006/relationships">
  <dimension ref="A1"/>
  <sheetViews>
    <sheetView showGridLines="0" showRowColHeaders="0" workbookViewId="0">
      <selection activeCell="O21" sqref="O21"/>
    </sheetView>
  </sheetViews>
  <sheetFormatPr defaultRowHeight="12.75"/>
  <sheetData/>
  <phoneticPr fontId="2" type="noConversion"/>
  <pageMargins left="0.7" right="0.7" top="0.78740157499999996" bottom="0.78740157499999996" header="0.3" footer="0.3"/>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9</vt:i4>
      </vt:variant>
    </vt:vector>
  </HeadingPairs>
  <TitlesOfParts>
    <vt:vector size="9" baseType="lpstr">
      <vt:lpstr>Titul</vt:lpstr>
      <vt:lpstr>Hlavička</vt:lpstr>
      <vt:lpstr>Anotace</vt:lpstr>
      <vt:lpstr>Definice </vt:lpstr>
      <vt:lpstr>Stanovení počtu zaměstnanců</vt:lpstr>
      <vt:lpstr>Zadání</vt:lpstr>
      <vt:lpstr>Řešení</vt:lpstr>
      <vt:lpstr>Vysvětlivky</vt:lpstr>
      <vt:lpstr>List1</vt:lpstr>
    </vt:vector>
  </TitlesOfParts>
  <Company>GL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sladj</dc:creator>
  <cp:lastModifiedBy>Dum</cp:lastModifiedBy>
  <cp:lastPrinted>2012-10-29T15:13:25Z</cp:lastPrinted>
  <dcterms:created xsi:type="dcterms:W3CDTF">2012-10-25T09:23:02Z</dcterms:created>
  <dcterms:modified xsi:type="dcterms:W3CDTF">2014-03-27T07:22:26Z</dcterms:modified>
</cp:coreProperties>
</file>