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ředloha" sheetId="5" r:id="rId2"/>
    <sheet name="odkazování" sheetId="6" r:id="rId3"/>
  </sheets>
  <calcPr calcId="124519"/>
</workbook>
</file>

<file path=xl/calcChain.xml><?xml version="1.0" encoding="utf-8"?>
<calcChain xmlns="http://schemas.openxmlformats.org/spreadsheetml/2006/main">
  <c r="D5" i="5"/>
  <c r="E5"/>
  <c r="F5"/>
  <c r="G5"/>
  <c r="H5"/>
  <c r="I5"/>
  <c r="J5"/>
  <c r="K5"/>
  <c r="D6"/>
  <c r="E6"/>
  <c r="F6"/>
  <c r="G6"/>
  <c r="H6"/>
  <c r="I6"/>
  <c r="J6"/>
  <c r="K6"/>
  <c r="D7"/>
  <c r="E7"/>
  <c r="F7"/>
  <c r="G7"/>
  <c r="H7"/>
  <c r="I7"/>
  <c r="J7"/>
  <c r="K7"/>
  <c r="D8"/>
  <c r="E8"/>
  <c r="F8"/>
  <c r="G8"/>
  <c r="H8"/>
  <c r="I8"/>
  <c r="J8"/>
  <c r="K8"/>
  <c r="D9"/>
  <c r="E9"/>
  <c r="F9"/>
  <c r="G9"/>
  <c r="H9"/>
  <c r="I9"/>
  <c r="J9"/>
  <c r="K9"/>
  <c r="D10"/>
  <c r="E10"/>
  <c r="F10"/>
  <c r="G10"/>
  <c r="H10"/>
  <c r="I10"/>
  <c r="J10"/>
  <c r="K10"/>
  <c r="D11"/>
  <c r="E11"/>
  <c r="F11"/>
  <c r="G11"/>
  <c r="H11"/>
  <c r="I11"/>
  <c r="J11"/>
  <c r="K11"/>
  <c r="D12"/>
  <c r="E12"/>
  <c r="F12"/>
  <c r="G12"/>
  <c r="H12"/>
  <c r="I12"/>
  <c r="J12"/>
  <c r="K12"/>
  <c r="D13"/>
  <c r="E13"/>
  <c r="F13"/>
  <c r="G13"/>
  <c r="H13"/>
  <c r="I13"/>
  <c r="J13"/>
  <c r="K13"/>
  <c r="D14"/>
  <c r="E14"/>
  <c r="F14"/>
  <c r="G14"/>
  <c r="H14"/>
  <c r="I14"/>
  <c r="J14"/>
  <c r="K14"/>
  <c r="D15"/>
  <c r="E15"/>
  <c r="F15"/>
  <c r="G15"/>
  <c r="H15"/>
  <c r="I15"/>
  <c r="J15"/>
  <c r="K15"/>
  <c r="D16"/>
  <c r="E16"/>
  <c r="F16"/>
  <c r="G16"/>
  <c r="H16"/>
  <c r="I16"/>
  <c r="J16"/>
  <c r="K16"/>
  <c r="D17"/>
  <c r="E17"/>
  <c r="F17"/>
  <c r="G17"/>
  <c r="H17"/>
  <c r="I17"/>
  <c r="J17"/>
  <c r="K17"/>
  <c r="D18"/>
  <c r="E18"/>
  <c r="F18"/>
  <c r="G18"/>
  <c r="H18"/>
  <c r="I18"/>
  <c r="J18"/>
  <c r="K18"/>
  <c r="D19"/>
  <c r="E19"/>
  <c r="F19"/>
  <c r="G19"/>
  <c r="H19"/>
  <c r="I19"/>
  <c r="J19"/>
  <c r="K19"/>
  <c r="D20"/>
  <c r="E20"/>
  <c r="F20"/>
  <c r="G20"/>
  <c r="H20"/>
  <c r="I20"/>
  <c r="J20"/>
  <c r="K20"/>
  <c r="D21"/>
  <c r="E21"/>
  <c r="F21"/>
  <c r="G21"/>
  <c r="H21"/>
  <c r="I21"/>
  <c r="J21"/>
  <c r="K21"/>
  <c r="D22"/>
  <c r="E22"/>
  <c r="F22"/>
  <c r="G22"/>
  <c r="H22"/>
  <c r="I22"/>
  <c r="J22"/>
  <c r="K22"/>
  <c r="D23"/>
  <c r="E23"/>
  <c r="F23"/>
  <c r="G23"/>
  <c r="H23"/>
  <c r="I23"/>
  <c r="J23"/>
  <c r="K23"/>
  <c r="D24"/>
  <c r="E24"/>
  <c r="F24"/>
  <c r="G24"/>
  <c r="H24"/>
  <c r="I24"/>
  <c r="J24"/>
  <c r="K24"/>
  <c r="D25"/>
  <c r="E25"/>
  <c r="F25"/>
  <c r="G25"/>
  <c r="H25"/>
  <c r="I25"/>
  <c r="J25"/>
  <c r="K25"/>
  <c r="D26"/>
  <c r="E26"/>
  <c r="F26"/>
  <c r="G26"/>
  <c r="H26"/>
  <c r="I26"/>
  <c r="J26"/>
  <c r="K26"/>
  <c r="D27"/>
  <c r="E27"/>
  <c r="F27"/>
  <c r="G27"/>
  <c r="H27"/>
  <c r="I27"/>
  <c r="J27"/>
  <c r="K27"/>
  <c r="D28"/>
  <c r="E28"/>
  <c r="F28"/>
  <c r="G28"/>
  <c r="H28"/>
  <c r="I28"/>
  <c r="J28"/>
  <c r="K28"/>
  <c r="D29"/>
  <c r="E29"/>
  <c r="F29"/>
  <c r="G29"/>
  <c r="H29"/>
  <c r="I29"/>
  <c r="J29"/>
  <c r="K29"/>
  <c r="D30"/>
  <c r="E30"/>
  <c r="F30"/>
  <c r="G30"/>
  <c r="H30"/>
  <c r="I30"/>
  <c r="J30"/>
  <c r="K30"/>
  <c r="D31"/>
  <c r="E31"/>
  <c r="F31"/>
  <c r="G31"/>
  <c r="H31"/>
  <c r="I31"/>
  <c r="J31"/>
  <c r="K31"/>
  <c r="D32"/>
  <c r="E32"/>
  <c r="F32"/>
  <c r="G32"/>
  <c r="H32"/>
  <c r="I32"/>
  <c r="J32"/>
  <c r="K32"/>
  <c r="D33"/>
  <c r="E33"/>
  <c r="F33"/>
  <c r="G33"/>
  <c r="H33"/>
  <c r="I33"/>
  <c r="J33"/>
  <c r="K33"/>
  <c r="D34"/>
  <c r="E34"/>
  <c r="F34"/>
  <c r="G34"/>
  <c r="H34"/>
  <c r="I34"/>
  <c r="J34"/>
  <c r="K34"/>
  <c r="D35"/>
  <c r="E35"/>
  <c r="F35"/>
  <c r="G35"/>
  <c r="H35"/>
  <c r="I35"/>
  <c r="J35"/>
  <c r="K35"/>
  <c r="D36"/>
  <c r="E36"/>
  <c r="F36"/>
  <c r="G36"/>
  <c r="H36"/>
  <c r="I36"/>
  <c r="J36"/>
  <c r="K36"/>
  <c r="D37"/>
  <c r="E37"/>
  <c r="F37"/>
  <c r="G37"/>
  <c r="H37"/>
  <c r="I37"/>
  <c r="J37"/>
  <c r="K37"/>
  <c r="D38"/>
  <c r="E38"/>
  <c r="F38"/>
  <c r="G38"/>
  <c r="H38"/>
  <c r="I38"/>
  <c r="J38"/>
  <c r="K38"/>
  <c r="D39"/>
  <c r="E39"/>
  <c r="F39"/>
  <c r="G39"/>
  <c r="H39"/>
  <c r="I39"/>
  <c r="J39"/>
  <c r="K39"/>
  <c r="D40"/>
  <c r="E40"/>
  <c r="F40"/>
  <c r="G40"/>
  <c r="H40"/>
  <c r="I40"/>
  <c r="J40"/>
  <c r="K40"/>
  <c r="D41"/>
  <c r="E41"/>
  <c r="F41"/>
  <c r="G41"/>
  <c r="H41"/>
  <c r="I41"/>
  <c r="J41"/>
  <c r="K41"/>
  <c r="D42"/>
  <c r="E42"/>
  <c r="F42"/>
  <c r="G42"/>
  <c r="H42"/>
  <c r="I42"/>
  <c r="J42"/>
  <c r="K42"/>
  <c r="D43"/>
  <c r="E43"/>
  <c r="F43"/>
  <c r="G43"/>
  <c r="H43"/>
  <c r="I43"/>
  <c r="J43"/>
  <c r="K43"/>
  <c r="D44"/>
  <c r="E44"/>
  <c r="F44"/>
  <c r="G44"/>
  <c r="H44"/>
  <c r="I44"/>
  <c r="J44"/>
  <c r="K44"/>
  <c r="D45"/>
  <c r="E45"/>
  <c r="F45"/>
  <c r="G45"/>
  <c r="H45"/>
  <c r="I45"/>
  <c r="J45"/>
  <c r="K45"/>
  <c r="D46"/>
  <c r="E46"/>
  <c r="F46"/>
  <c r="G46"/>
  <c r="H46"/>
  <c r="I46"/>
  <c r="J46"/>
  <c r="K46"/>
  <c r="D47"/>
  <c r="E47"/>
  <c r="F47"/>
  <c r="G47"/>
  <c r="H47"/>
  <c r="I47"/>
  <c r="J47"/>
  <c r="K47"/>
  <c r="D48"/>
  <c r="E48"/>
  <c r="F48"/>
  <c r="G48"/>
  <c r="H48"/>
  <c r="I48"/>
  <c r="J48"/>
  <c r="K48"/>
  <c r="D49"/>
  <c r="E49"/>
  <c r="F49"/>
  <c r="G49"/>
  <c r="H49"/>
  <c r="I49"/>
  <c r="J49"/>
  <c r="K49"/>
  <c r="D50"/>
  <c r="E50"/>
  <c r="F50"/>
  <c r="G50"/>
  <c r="H50"/>
  <c r="I50"/>
  <c r="J50"/>
  <c r="K50"/>
  <c r="D51"/>
  <c r="E51"/>
  <c r="F51"/>
  <c r="G51"/>
  <c r="H51"/>
  <c r="I51"/>
  <c r="J51"/>
  <c r="K51"/>
  <c r="D52"/>
  <c r="E52"/>
  <c r="F52"/>
  <c r="G52"/>
  <c r="H52"/>
  <c r="I52"/>
  <c r="J52"/>
  <c r="K52"/>
  <c r="K4"/>
  <c r="J4"/>
  <c r="I4"/>
  <c r="H4"/>
  <c r="G4"/>
  <c r="F4"/>
  <c r="E4"/>
  <c r="D4"/>
  <c r="C52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4"/>
</calcChain>
</file>

<file path=xl/sharedStrings.xml><?xml version="1.0" encoding="utf-8"?>
<sst xmlns="http://schemas.openxmlformats.org/spreadsheetml/2006/main" count="57" uniqueCount="44">
  <si>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</si>
  <si>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</si>
  <si>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</si>
  <si>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</si>
  <si>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</si>
  <si>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</si>
  <si>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</si>
  <si>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</si>
  <si>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</si>
  <si>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</si>
  <si>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</si>
  <si>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</si>
  <si>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</si>
  <si>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</si>
  <si>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</si>
  <si>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</si>
  <si>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</si>
  <si>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</si>
  <si>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</si>
  <si>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</si>
  <si>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</si>
  <si>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</si>
  <si>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</si>
  <si>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</si>
  <si>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Formátování buňky - ohraničení buňky</t>
  </si>
  <si>
    <t>Kopírování řady, kopírování vzorce</t>
  </si>
  <si>
    <t>Úkol:</t>
  </si>
  <si>
    <t>Absolutní a relativní odkazování</t>
  </si>
  <si>
    <t>Sloupec A</t>
  </si>
  <si>
    <t>Sloupec B</t>
  </si>
  <si>
    <t>A+B</t>
  </si>
  <si>
    <t>A+X</t>
  </si>
  <si>
    <t>B-X</t>
  </si>
  <si>
    <t>B-A</t>
  </si>
  <si>
    <t>X-A</t>
  </si>
  <si>
    <t>X*B</t>
  </si>
  <si>
    <t>A/X</t>
  </si>
  <si>
    <t>X/B</t>
  </si>
  <si>
    <t>B/A</t>
  </si>
  <si>
    <t>číslo X</t>
  </si>
  <si>
    <t>Sestavení vzorce, absolutní a relativní odkazování</t>
  </si>
  <si>
    <t>Žáci pracují na samostatných PC v programu MS Excel dle pokynů na jednotlivých listech a vytvořejí  výsledný dokument shodný s předlohou. Pro práci používají list ODKAZOVÁNÍ.</t>
  </si>
  <si>
    <t xml:space="preserve">Úpravou listu Odkazování vytvořit list podle předlohy </t>
  </si>
  <si>
    <t>VY_32_INOVACE_83_Excel -odkazování I.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</si>
</sst>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3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3" borderId="1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5" xfId="0" applyNumberFormat="1" applyFill="1" applyBorder="1" applyAlignment="1">
      <alignment horizontal="center"/>
    </xf>
    <xf numFmtId="0" fontId="0" fillId="2" borderId="1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4" xfId="0" applyNumberForma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164" fontId="0" fillId="0" borderId="18" xfId="0" applyNumberFormat="1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0" xfId="0" applyNumberFormat="1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0" borderId="27" xfId="0" applyNumberFormat="1" applyBorder="1"/>
    <xf numFmtId="164" fontId="0" fillId="0" borderId="28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164" fontId="0" fillId="0" borderId="32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164" fontId="0" fillId="0" borderId="35" xfId="0" applyNumberFormat="1" applyBorder="1"/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abSelected="1" topLeftCell="A20" workbookViewId="0">
      <selection activeCell="B15" sqref="B15:H15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75" t="s">
        <v>0</v>
      </c>
      <c r="B9" s="75"/>
      <c r="C9" s="75"/>
      <c r="D9" s="75"/>
      <c r="E9" s="75"/>
      <c r="F9" s="75"/>
      <c r="G9" s="75"/>
      <c r="H9" s="75"/>
      <c r="I9" s="75"/>
      <c r="J9" s="75"/>
    </row>
    <row r="10" spans="1:10" ht="23.25">
      <c r="A10" s="76" t="s">
        <v>1</v>
      </c>
      <c r="B10" s="76"/>
      <c r="C10" s="76"/>
      <c r="D10" s="76"/>
      <c r="E10" s="76"/>
      <c r="F10" s="76"/>
      <c r="G10" s="76"/>
      <c r="H10" s="76"/>
      <c r="I10" s="76"/>
      <c r="J10" s="76"/>
    </row>
    <row r="11" spans="1:10" ht="15.75">
      <c r="A11" s="2"/>
    </row>
    <row r="12" spans="1:10" ht="30">
      <c r="A12" s="77" t="s">
        <v>23</v>
      </c>
      <c r="B12" s="77"/>
      <c r="C12" s="77"/>
      <c r="D12" s="77"/>
      <c r="E12" s="77"/>
      <c r="F12" s="77"/>
      <c r="G12" s="77"/>
      <c r="H12" s="77"/>
      <c r="I12" s="77"/>
      <c r="J12" s="77"/>
    </row>
    <row r="13" spans="1:10" ht="15.75">
      <c r="A13" s="2"/>
    </row>
    <row r="14" spans="1:10" ht="15.75">
      <c r="A14" s="3" t="s">
        <v>2</v>
      </c>
      <c r="B14" s="78" t="s">
        <v>3</v>
      </c>
      <c r="C14" s="78"/>
      <c r="D14" s="78"/>
      <c r="E14" s="78"/>
      <c r="F14" s="78"/>
      <c r="G14" s="78"/>
      <c r="H14" s="78"/>
      <c r="I14" s="4"/>
      <c r="J14" s="5"/>
    </row>
    <row r="15" spans="1:10" ht="15.75">
      <c r="A15" s="6" t="s">
        <v>4</v>
      </c>
      <c r="B15" s="79" t="s">
        <v>43</v>
      </c>
      <c r="C15" s="79"/>
      <c r="D15" s="79"/>
      <c r="E15" s="79"/>
      <c r="F15" s="79"/>
      <c r="G15" s="79"/>
      <c r="H15" s="79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80" t="s">
        <v>5</v>
      </c>
      <c r="B17" s="81" t="s">
        <v>6</v>
      </c>
      <c r="C17" s="81"/>
      <c r="D17" s="81"/>
      <c r="E17" s="81"/>
      <c r="F17" s="81"/>
      <c r="G17" s="81"/>
      <c r="H17" s="81"/>
      <c r="I17" s="81"/>
      <c r="J17" s="82"/>
    </row>
    <row r="18" spans="1:10" ht="15.75">
      <c r="A18" s="80"/>
      <c r="B18" s="83" t="s">
        <v>15</v>
      </c>
      <c r="C18" s="83"/>
      <c r="D18" s="83"/>
      <c r="E18" s="83"/>
      <c r="F18" s="83"/>
      <c r="G18" s="83"/>
      <c r="H18" s="83"/>
      <c r="I18" s="83"/>
      <c r="J18" s="84"/>
    </row>
    <row r="19" spans="1:10" ht="30.75">
      <c r="A19" s="10" t="s">
        <v>7</v>
      </c>
      <c r="B19" s="71" t="s">
        <v>18</v>
      </c>
      <c r="C19" s="72"/>
      <c r="D19" s="72"/>
      <c r="E19" s="72"/>
      <c r="F19" s="72"/>
      <c r="G19" s="72"/>
      <c r="H19" s="72"/>
      <c r="I19" s="72"/>
      <c r="J19" s="73"/>
    </row>
    <row r="20" spans="1:10" ht="30">
      <c r="A20" s="11" t="s">
        <v>8</v>
      </c>
      <c r="B20" s="74" t="s">
        <v>17</v>
      </c>
      <c r="C20" s="74"/>
      <c r="D20" s="74"/>
      <c r="E20" s="74"/>
      <c r="F20" s="74"/>
      <c r="G20" s="74"/>
      <c r="H20" s="74"/>
      <c r="I20" s="74"/>
      <c r="J20" s="74"/>
    </row>
    <row r="21" spans="1:10">
      <c r="A21" s="12" t="s">
        <v>9</v>
      </c>
      <c r="B21" s="74" t="s">
        <v>20</v>
      </c>
      <c r="C21" s="74"/>
      <c r="D21" s="74"/>
      <c r="E21" s="74"/>
      <c r="F21" s="74"/>
      <c r="G21" s="74"/>
      <c r="H21" s="74"/>
      <c r="I21" s="74"/>
      <c r="J21" s="74"/>
    </row>
    <row r="22" spans="1:10">
      <c r="A22" s="12" t="s">
        <v>10</v>
      </c>
      <c r="B22" s="74" t="s">
        <v>16</v>
      </c>
      <c r="C22" s="74"/>
      <c r="D22" s="74"/>
      <c r="E22" s="74"/>
      <c r="F22" s="74"/>
      <c r="G22" s="74"/>
      <c r="H22" s="74"/>
      <c r="I22" s="74"/>
      <c r="J22" s="74"/>
    </row>
    <row r="23" spans="1:10">
      <c r="A23" s="13" t="s">
        <v>11</v>
      </c>
      <c r="B23" s="74" t="s">
        <v>21</v>
      </c>
      <c r="C23" s="74"/>
      <c r="D23" s="74"/>
      <c r="E23" s="74"/>
      <c r="F23" s="74"/>
      <c r="G23" s="74"/>
      <c r="H23" s="74"/>
      <c r="I23" s="74"/>
      <c r="J23" s="74"/>
    </row>
    <row r="24" spans="1:10" ht="51" customHeight="1">
      <c r="A24" s="13" t="s">
        <v>12</v>
      </c>
      <c r="B24" s="74" t="s">
        <v>41</v>
      </c>
      <c r="C24" s="74"/>
      <c r="D24" s="74"/>
      <c r="E24" s="74"/>
      <c r="F24" s="74"/>
      <c r="G24" s="74"/>
      <c r="H24" s="74"/>
      <c r="I24" s="74"/>
      <c r="J24" s="74"/>
    </row>
    <row r="25" spans="1:10" ht="30">
      <c r="A25" s="13" t="s">
        <v>13</v>
      </c>
      <c r="B25" s="69">
        <v>41200</v>
      </c>
      <c r="C25" s="69"/>
      <c r="D25" s="69"/>
      <c r="E25" s="69"/>
      <c r="F25" s="69"/>
      <c r="G25" s="69"/>
      <c r="H25" s="69"/>
      <c r="I25" s="69"/>
      <c r="J25" s="69"/>
    </row>
    <row r="26" spans="1:10" ht="15.75">
      <c r="A26" s="14"/>
      <c r="B26" s="9"/>
      <c r="C26" s="9"/>
      <c r="D26" s="9"/>
      <c r="E26" s="9"/>
      <c r="F26" s="9"/>
      <c r="G26" s="9"/>
      <c r="H26" s="9"/>
      <c r="I26" s="9"/>
      <c r="J26" s="9"/>
    </row>
    <row r="27" spans="1:10">
      <c r="A27" s="70" t="s">
        <v>19</v>
      </c>
      <c r="B27" s="70"/>
      <c r="C27" s="70"/>
      <c r="D27" s="70"/>
      <c r="E27" s="70"/>
      <c r="F27" s="70"/>
      <c r="G27" s="70"/>
      <c r="H27" s="70"/>
      <c r="I27" s="70"/>
      <c r="J27" s="70"/>
    </row>
    <row r="28" spans="1:10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0" ht="18">
      <c r="A29" s="16" t="s">
        <v>14</v>
      </c>
      <c r="B29" s="9"/>
      <c r="C29" s="9"/>
      <c r="D29" s="9"/>
      <c r="E29" s="9"/>
      <c r="F29" s="9"/>
      <c r="G29" s="9"/>
      <c r="H29" s="9"/>
      <c r="I29" s="9"/>
      <c r="J29" s="9"/>
    </row>
    <row r="30" spans="1:10" ht="3.75" customHeight="1">
      <c r="A30" s="17"/>
      <c r="B30" s="9"/>
      <c r="C30" s="9"/>
      <c r="D30" s="9"/>
      <c r="E30" s="9"/>
      <c r="F30" s="9"/>
      <c r="G30" s="9"/>
      <c r="H30" s="9"/>
      <c r="I30" s="9"/>
      <c r="J30" s="9"/>
    </row>
    <row r="31" spans="1:10" ht="15.75">
      <c r="A31" s="18" t="s">
        <v>22</v>
      </c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24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25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40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4.5" customHeight="1">
      <c r="A35" s="18"/>
      <c r="B35" s="9"/>
      <c r="C35" s="9"/>
      <c r="D35" s="9"/>
      <c r="E35" s="9"/>
      <c r="F35" s="9"/>
      <c r="G35" s="9"/>
      <c r="H35" s="9"/>
      <c r="I35" s="9"/>
      <c r="J35" s="9"/>
    </row>
    <row r="36" spans="1:10" ht="18">
      <c r="A36" s="16" t="s">
        <v>26</v>
      </c>
      <c r="B36" s="9"/>
      <c r="C36" s="9"/>
      <c r="D36" s="9"/>
      <c r="E36" s="9"/>
      <c r="F36" s="9"/>
      <c r="G36" s="9"/>
      <c r="H36" s="9"/>
      <c r="I36" s="9"/>
      <c r="J36" s="9"/>
    </row>
    <row r="37" spans="1:10" ht="15.75">
      <c r="A37" s="18" t="s">
        <v>42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</sheetData>
  <mergeCells count="16">
    <mergeCell ref="A17:A18"/>
    <mergeCell ref="B17:J17"/>
    <mergeCell ref="B18:J18"/>
    <mergeCell ref="A9:J9"/>
    <mergeCell ref="A10:J10"/>
    <mergeCell ref="A12:J12"/>
    <mergeCell ref="B14:H14"/>
    <mergeCell ref="B15:H15"/>
    <mergeCell ref="B25:J25"/>
    <mergeCell ref="A27:J27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2"/>
  <sheetViews>
    <sheetView workbookViewId="0">
      <selection activeCell="N18" sqref="N18"/>
    </sheetView>
  </sheetViews>
  <sheetFormatPr defaultRowHeight="15"/>
  <cols>
    <col min="1" max="1" width="11.140625" customWidth="1"/>
    <col min="2" max="2" width="11.85546875" customWidth="1"/>
    <col min="3" max="7" width="9.28515625" bestFit="1" customWidth="1"/>
    <col min="8" max="8" width="9.5703125" bestFit="1" customWidth="1"/>
    <col min="9" max="11" width="9.28515625" bestFit="1" customWidth="1"/>
  </cols>
  <sheetData>
    <row r="1" spans="1:15">
      <c r="A1" s="85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5" ht="15.75" thickBot="1"/>
    <row r="3" spans="1:15" s="27" customFormat="1" ht="15.75" thickBot="1">
      <c r="A3" s="19" t="s">
        <v>28</v>
      </c>
      <c r="B3" s="20" t="s">
        <v>29</v>
      </c>
      <c r="C3" s="21" t="s">
        <v>30</v>
      </c>
      <c r="D3" s="22" t="s">
        <v>31</v>
      </c>
      <c r="E3" s="23" t="s">
        <v>32</v>
      </c>
      <c r="F3" s="24" t="s">
        <v>33</v>
      </c>
      <c r="G3" s="24" t="s">
        <v>34</v>
      </c>
      <c r="H3" s="25" t="s">
        <v>35</v>
      </c>
      <c r="I3" s="24" t="s">
        <v>36</v>
      </c>
      <c r="J3" s="24" t="s">
        <v>37</v>
      </c>
      <c r="K3" s="26" t="s">
        <v>38</v>
      </c>
      <c r="N3" s="28" t="s">
        <v>39</v>
      </c>
      <c r="O3" s="29">
        <v>15</v>
      </c>
    </row>
    <row r="4" spans="1:15">
      <c r="A4" s="50">
        <v>79.520801885000864</v>
      </c>
      <c r="B4" s="51">
        <v>42.020935370558135</v>
      </c>
      <c r="C4" s="52">
        <f>A4+B4</f>
        <v>121.541737255559</v>
      </c>
      <c r="D4" s="53">
        <f xml:space="preserve"> A4+$O$3</f>
        <v>94.520801885000864</v>
      </c>
      <c r="E4" s="54">
        <f>B4-$O$3</f>
        <v>27.020935370558135</v>
      </c>
      <c r="F4" s="54">
        <f>B4-A4</f>
        <v>-37.499866514442729</v>
      </c>
      <c r="G4" s="54">
        <f>$O$3-A4</f>
        <v>-64.520801885000864</v>
      </c>
      <c r="H4" s="54">
        <f>$O$3*B4</f>
        <v>630.314030558372</v>
      </c>
      <c r="I4" s="55">
        <f>A4/$O$3</f>
        <v>5.3013867923333908</v>
      </c>
      <c r="J4" s="53">
        <f>$O$3/B4</f>
        <v>0.35696492397714957</v>
      </c>
      <c r="K4" s="56">
        <f>B4/A4</f>
        <v>0.5284269571542648</v>
      </c>
    </row>
    <row r="5" spans="1:15">
      <c r="A5" s="50">
        <v>5.2827453026930371</v>
      </c>
      <c r="B5" s="51">
        <v>45.461530038922859</v>
      </c>
      <c r="C5" s="57">
        <f t="shared" ref="C5:C52" si="0">A5+B5</f>
        <v>50.744275341615896</v>
      </c>
      <c r="D5" s="53">
        <f t="shared" ref="D5:D52" si="1" xml:space="preserve"> A5+$O$3</f>
        <v>20.282745302693037</v>
      </c>
      <c r="E5" s="58">
        <f t="shared" ref="E5:E52" si="2">B5-$O$3</f>
        <v>30.461530038922859</v>
      </c>
      <c r="F5" s="58">
        <f t="shared" ref="F5:F52" si="3">B5-A5</f>
        <v>40.178784736229822</v>
      </c>
      <c r="G5" s="58">
        <f t="shared" ref="G5:G52" si="4">$O$3-A5</f>
        <v>9.7172546973069629</v>
      </c>
      <c r="H5" s="58">
        <f t="shared" ref="H5:H52" si="5">$O$3*B5</f>
        <v>681.92295058384286</v>
      </c>
      <c r="I5" s="59">
        <f t="shared" ref="I5:I52" si="6">A5/$O$3</f>
        <v>0.35218302017953579</v>
      </c>
      <c r="J5" s="53">
        <f t="shared" ref="J5:J52" si="7">$O$3/B5</f>
        <v>0.3299492997080703</v>
      </c>
      <c r="K5" s="60">
        <f t="shared" ref="K5:K52" si="8">B5/A5</f>
        <v>8.6056638043381515</v>
      </c>
    </row>
    <row r="6" spans="1:15">
      <c r="A6" s="50">
        <v>99.933999430021373</v>
      </c>
      <c r="B6" s="51">
        <v>96.073095429746402</v>
      </c>
      <c r="C6" s="57">
        <f t="shared" si="0"/>
        <v>196.00709485976779</v>
      </c>
      <c r="D6" s="53">
        <f t="shared" si="1"/>
        <v>114.93399943002137</v>
      </c>
      <c r="E6" s="58">
        <f t="shared" si="2"/>
        <v>81.073095429746402</v>
      </c>
      <c r="F6" s="58">
        <f t="shared" si="3"/>
        <v>-3.8609040002749708</v>
      </c>
      <c r="G6" s="58">
        <f t="shared" si="4"/>
        <v>-84.933999430021373</v>
      </c>
      <c r="H6" s="58">
        <f t="shared" si="5"/>
        <v>1441.096431446196</v>
      </c>
      <c r="I6" s="59">
        <f t="shared" si="6"/>
        <v>6.6622666286680916</v>
      </c>
      <c r="J6" s="53">
        <f t="shared" si="7"/>
        <v>0.1561311200904188</v>
      </c>
      <c r="K6" s="60">
        <f t="shared" si="8"/>
        <v>0.96136546098128928</v>
      </c>
    </row>
    <row r="7" spans="1:15">
      <c r="A7" s="50">
        <v>89.73010905481307</v>
      </c>
      <c r="B7" s="51">
        <v>42.378361169063375</v>
      </c>
      <c r="C7" s="57">
        <f t="shared" si="0"/>
        <v>132.10847022387645</v>
      </c>
      <c r="D7" s="53">
        <f t="shared" si="1"/>
        <v>104.73010905481307</v>
      </c>
      <c r="E7" s="58">
        <f t="shared" si="2"/>
        <v>27.378361169063375</v>
      </c>
      <c r="F7" s="58">
        <f t="shared" si="3"/>
        <v>-47.351747885749695</v>
      </c>
      <c r="G7" s="58">
        <f t="shared" si="4"/>
        <v>-74.73010905481307</v>
      </c>
      <c r="H7" s="58">
        <f t="shared" si="5"/>
        <v>635.6754175359506</v>
      </c>
      <c r="I7" s="59">
        <f t="shared" si="6"/>
        <v>5.9820072703208718</v>
      </c>
      <c r="J7" s="53">
        <f t="shared" si="7"/>
        <v>0.35395422536891658</v>
      </c>
      <c r="K7" s="60">
        <f t="shared" si="8"/>
        <v>0.47228696828147032</v>
      </c>
    </row>
    <row r="8" spans="1:15">
      <c r="A8" s="50">
        <v>53.363090929211943</v>
      </c>
      <c r="B8" s="51">
        <v>11.425633851077688</v>
      </c>
      <c r="C8" s="57">
        <f t="shared" si="0"/>
        <v>64.788724780289627</v>
      </c>
      <c r="D8" s="53">
        <f t="shared" si="1"/>
        <v>68.36309092921195</v>
      </c>
      <c r="E8" s="58">
        <f t="shared" si="2"/>
        <v>-3.5743661489223122</v>
      </c>
      <c r="F8" s="58">
        <f t="shared" si="3"/>
        <v>-41.937457078134258</v>
      </c>
      <c r="G8" s="58">
        <f t="shared" si="4"/>
        <v>-38.363090929211943</v>
      </c>
      <c r="H8" s="58">
        <f t="shared" si="5"/>
        <v>171.38450776616531</v>
      </c>
      <c r="I8" s="59">
        <f t="shared" si="6"/>
        <v>3.5575393952807963</v>
      </c>
      <c r="J8" s="53">
        <f t="shared" si="7"/>
        <v>1.3128374491525625</v>
      </c>
      <c r="K8" s="60">
        <f t="shared" si="8"/>
        <v>0.21411117032621296</v>
      </c>
    </row>
    <row r="9" spans="1:15">
      <c r="A9" s="50">
        <v>94.975356394581482</v>
      </c>
      <c r="B9" s="51">
        <v>58.621758509858914</v>
      </c>
      <c r="C9" s="57">
        <f t="shared" si="0"/>
        <v>153.59711490444039</v>
      </c>
      <c r="D9" s="53">
        <f t="shared" si="1"/>
        <v>109.97535639458148</v>
      </c>
      <c r="E9" s="58">
        <f t="shared" si="2"/>
        <v>43.621758509858914</v>
      </c>
      <c r="F9" s="58">
        <f t="shared" si="3"/>
        <v>-36.353597884722568</v>
      </c>
      <c r="G9" s="58">
        <f t="shared" si="4"/>
        <v>-79.975356394581482</v>
      </c>
      <c r="H9" s="58">
        <f t="shared" si="5"/>
        <v>879.32637764788376</v>
      </c>
      <c r="I9" s="59">
        <f t="shared" si="6"/>
        <v>6.3316904263054319</v>
      </c>
      <c r="J9" s="53">
        <f t="shared" si="7"/>
        <v>0.25587768742006134</v>
      </c>
      <c r="K9" s="60">
        <f t="shared" si="8"/>
        <v>0.61723125593033723</v>
      </c>
    </row>
    <row r="10" spans="1:15">
      <c r="A10" s="50">
        <v>34.666125529200627</v>
      </c>
      <c r="B10" s="51">
        <v>86.997764938000287</v>
      </c>
      <c r="C10" s="57">
        <f t="shared" si="0"/>
        <v>121.66389046720091</v>
      </c>
      <c r="D10" s="53">
        <f t="shared" si="1"/>
        <v>49.666125529200627</v>
      </c>
      <c r="E10" s="58">
        <f t="shared" si="2"/>
        <v>71.997764938000287</v>
      </c>
      <c r="F10" s="58">
        <f t="shared" si="3"/>
        <v>52.33163940879966</v>
      </c>
      <c r="G10" s="58">
        <f t="shared" si="4"/>
        <v>-19.666125529200627</v>
      </c>
      <c r="H10" s="58">
        <f t="shared" si="5"/>
        <v>1304.9664740700043</v>
      </c>
      <c r="I10" s="59">
        <f t="shared" si="6"/>
        <v>2.3110750352800418</v>
      </c>
      <c r="J10" s="53">
        <f t="shared" si="7"/>
        <v>0.17241822259100426</v>
      </c>
      <c r="K10" s="60">
        <f t="shared" si="8"/>
        <v>2.5095900857082709</v>
      </c>
    </row>
    <row r="11" spans="1:15">
      <c r="A11" s="50">
        <v>75.03899091740908</v>
      </c>
      <c r="B11" s="51">
        <v>39.877787663969009</v>
      </c>
      <c r="C11" s="57">
        <f t="shared" si="0"/>
        <v>114.91677858137808</v>
      </c>
      <c r="D11" s="53">
        <f t="shared" si="1"/>
        <v>90.03899091740908</v>
      </c>
      <c r="E11" s="58">
        <f t="shared" si="2"/>
        <v>24.877787663969009</v>
      </c>
      <c r="F11" s="58">
        <f t="shared" si="3"/>
        <v>-35.161203253440071</v>
      </c>
      <c r="G11" s="58">
        <f t="shared" si="4"/>
        <v>-60.03899091740908</v>
      </c>
      <c r="H11" s="58">
        <f t="shared" si="5"/>
        <v>598.16681495953515</v>
      </c>
      <c r="I11" s="59">
        <f t="shared" si="6"/>
        <v>5.0025993944939389</v>
      </c>
      <c r="J11" s="53">
        <f t="shared" si="7"/>
        <v>0.37614925196948751</v>
      </c>
      <c r="K11" s="60">
        <f t="shared" si="8"/>
        <v>0.5314275575461842</v>
      </c>
    </row>
    <row r="12" spans="1:15">
      <c r="A12" s="50">
        <v>26.82587230266622</v>
      </c>
      <c r="B12" s="51">
        <v>10.522716537079191</v>
      </c>
      <c r="C12" s="57">
        <f t="shared" si="0"/>
        <v>37.34858883974541</v>
      </c>
      <c r="D12" s="53">
        <f t="shared" si="1"/>
        <v>41.82587230266622</v>
      </c>
      <c r="E12" s="58">
        <f t="shared" si="2"/>
        <v>-4.4772834629208091</v>
      </c>
      <c r="F12" s="58">
        <f t="shared" si="3"/>
        <v>-16.303155765587029</v>
      </c>
      <c r="G12" s="58">
        <f t="shared" si="4"/>
        <v>-11.82587230266622</v>
      </c>
      <c r="H12" s="58">
        <f t="shared" si="5"/>
        <v>157.84074805618786</v>
      </c>
      <c r="I12" s="59">
        <f t="shared" si="6"/>
        <v>1.7883914868444146</v>
      </c>
      <c r="J12" s="53">
        <f t="shared" si="7"/>
        <v>1.4254874154543724</v>
      </c>
      <c r="K12" s="60">
        <f t="shared" si="8"/>
        <v>0.39225999506578357</v>
      </c>
    </row>
    <row r="13" spans="1:15">
      <c r="A13" s="50">
        <v>76.494052284773502</v>
      </c>
      <c r="B13" s="51">
        <v>28.418212052646609</v>
      </c>
      <c r="C13" s="57">
        <f t="shared" si="0"/>
        <v>104.91226433742011</v>
      </c>
      <c r="D13" s="53">
        <f t="shared" si="1"/>
        <v>91.494052284773502</v>
      </c>
      <c r="E13" s="58">
        <f t="shared" si="2"/>
        <v>13.418212052646609</v>
      </c>
      <c r="F13" s="58">
        <f t="shared" si="3"/>
        <v>-48.075840232126893</v>
      </c>
      <c r="G13" s="58">
        <f t="shared" si="4"/>
        <v>-61.494052284773502</v>
      </c>
      <c r="H13" s="58">
        <f t="shared" si="5"/>
        <v>426.27318078969915</v>
      </c>
      <c r="I13" s="59">
        <f t="shared" si="6"/>
        <v>5.0996034856515671</v>
      </c>
      <c r="J13" s="53">
        <f t="shared" si="7"/>
        <v>0.52783053248429257</v>
      </c>
      <c r="K13" s="60">
        <f t="shared" si="8"/>
        <v>0.37150878014477196</v>
      </c>
    </row>
    <row r="14" spans="1:15">
      <c r="A14" s="50">
        <v>16.857636404888375</v>
      </c>
      <c r="B14" s="51">
        <v>42.154656018350359</v>
      </c>
      <c r="C14" s="57">
        <f t="shared" si="0"/>
        <v>59.012292423238733</v>
      </c>
      <c r="D14" s="53">
        <f t="shared" si="1"/>
        <v>31.857636404888375</v>
      </c>
      <c r="E14" s="58">
        <f t="shared" si="2"/>
        <v>27.154656018350359</v>
      </c>
      <c r="F14" s="58">
        <f t="shared" si="3"/>
        <v>25.297019613461984</v>
      </c>
      <c r="G14" s="58">
        <f t="shared" si="4"/>
        <v>-1.8576364048883747</v>
      </c>
      <c r="H14" s="58">
        <f t="shared" si="5"/>
        <v>632.31984027525539</v>
      </c>
      <c r="I14" s="59">
        <f t="shared" si="6"/>
        <v>1.1238424269925582</v>
      </c>
      <c r="J14" s="53">
        <f t="shared" si="7"/>
        <v>0.35583257976225319</v>
      </c>
      <c r="K14" s="60">
        <f t="shared" si="8"/>
        <v>2.5006267193024971</v>
      </c>
    </row>
    <row r="15" spans="1:15">
      <c r="A15" s="50">
        <v>27.693781757200142</v>
      </c>
      <c r="B15" s="51">
        <v>72.866562942822526</v>
      </c>
      <c r="C15" s="57">
        <f t="shared" si="0"/>
        <v>100.56034470002267</v>
      </c>
      <c r="D15" s="53">
        <f t="shared" si="1"/>
        <v>42.693781757200142</v>
      </c>
      <c r="E15" s="58">
        <f t="shared" si="2"/>
        <v>57.866562942822526</v>
      </c>
      <c r="F15" s="58">
        <f t="shared" si="3"/>
        <v>45.172781185622384</v>
      </c>
      <c r="G15" s="58">
        <f t="shared" si="4"/>
        <v>-12.693781757200142</v>
      </c>
      <c r="H15" s="58">
        <f t="shared" si="5"/>
        <v>1092.9984441423378</v>
      </c>
      <c r="I15" s="59">
        <f t="shared" si="6"/>
        <v>1.8462521171466761</v>
      </c>
      <c r="J15" s="53">
        <f t="shared" si="7"/>
        <v>0.20585573676324367</v>
      </c>
      <c r="K15" s="60">
        <f t="shared" si="8"/>
        <v>2.6311524941470967</v>
      </c>
    </row>
    <row r="16" spans="1:15">
      <c r="A16" s="50">
        <v>48.327167270500397</v>
      </c>
      <c r="B16" s="51">
        <v>74.898511232503125</v>
      </c>
      <c r="C16" s="57">
        <f t="shared" si="0"/>
        <v>123.22567850300352</v>
      </c>
      <c r="D16" s="53">
        <f t="shared" si="1"/>
        <v>63.327167270500397</v>
      </c>
      <c r="E16" s="58">
        <f t="shared" si="2"/>
        <v>59.898511232503125</v>
      </c>
      <c r="F16" s="58">
        <f t="shared" si="3"/>
        <v>26.571343962002729</v>
      </c>
      <c r="G16" s="58">
        <f t="shared" si="4"/>
        <v>-33.327167270500397</v>
      </c>
      <c r="H16" s="58">
        <f t="shared" si="5"/>
        <v>1123.4776684875469</v>
      </c>
      <c r="I16" s="59">
        <f t="shared" si="6"/>
        <v>3.2218111513666932</v>
      </c>
      <c r="J16" s="53">
        <f t="shared" si="7"/>
        <v>0.20027100343071394</v>
      </c>
      <c r="K16" s="60">
        <f t="shared" si="8"/>
        <v>1.549822086886981</v>
      </c>
    </row>
    <row r="17" spans="1:11">
      <c r="A17" s="50">
        <v>25.93711575811275</v>
      </c>
      <c r="B17" s="51">
        <v>54.307977046658792</v>
      </c>
      <c r="C17" s="57">
        <f t="shared" si="0"/>
        <v>80.245092804771545</v>
      </c>
      <c r="D17" s="53">
        <f t="shared" si="1"/>
        <v>40.937115758112753</v>
      </c>
      <c r="E17" s="58">
        <f t="shared" si="2"/>
        <v>39.307977046658792</v>
      </c>
      <c r="F17" s="58">
        <f t="shared" si="3"/>
        <v>28.370861288546042</v>
      </c>
      <c r="G17" s="58">
        <f t="shared" si="4"/>
        <v>-10.93711575811275</v>
      </c>
      <c r="H17" s="58">
        <f t="shared" si="5"/>
        <v>814.61965569988183</v>
      </c>
      <c r="I17" s="59">
        <f t="shared" si="6"/>
        <v>1.72914105054085</v>
      </c>
      <c r="J17" s="53">
        <f t="shared" si="7"/>
        <v>0.27620251785686517</v>
      </c>
      <c r="K17" s="60">
        <f t="shared" si="8"/>
        <v>2.0938325430294635</v>
      </c>
    </row>
    <row r="18" spans="1:11">
      <c r="A18" s="50">
        <v>15.935119147713749</v>
      </c>
      <c r="B18" s="51">
        <v>48.102447402348524</v>
      </c>
      <c r="C18" s="57">
        <f t="shared" si="0"/>
        <v>64.03756655006228</v>
      </c>
      <c r="D18" s="53">
        <f t="shared" si="1"/>
        <v>30.935119147713749</v>
      </c>
      <c r="E18" s="58">
        <f t="shared" si="2"/>
        <v>33.102447402348524</v>
      </c>
      <c r="F18" s="58">
        <f t="shared" si="3"/>
        <v>32.167328254634775</v>
      </c>
      <c r="G18" s="58">
        <f t="shared" si="4"/>
        <v>-0.93511914771374904</v>
      </c>
      <c r="H18" s="58">
        <f t="shared" si="5"/>
        <v>721.53671103522788</v>
      </c>
      <c r="I18" s="59">
        <f t="shared" si="6"/>
        <v>1.0623412765142499</v>
      </c>
      <c r="J18" s="53">
        <f t="shared" si="7"/>
        <v>0.31183444523173365</v>
      </c>
      <c r="K18" s="60">
        <f t="shared" si="8"/>
        <v>3.0186437237433461</v>
      </c>
    </row>
    <row r="19" spans="1:11">
      <c r="A19" s="50">
        <v>18.068793196235866</v>
      </c>
      <c r="B19" s="51">
        <v>41.120568445915872</v>
      </c>
      <c r="C19" s="50">
        <f t="shared" si="0"/>
        <v>59.189361642151738</v>
      </c>
      <c r="D19" s="58">
        <f t="shared" si="1"/>
        <v>33.068793196235866</v>
      </c>
      <c r="E19" s="58">
        <f t="shared" si="2"/>
        <v>26.120568445915872</v>
      </c>
      <c r="F19" s="58">
        <f t="shared" si="3"/>
        <v>23.051775249680006</v>
      </c>
      <c r="G19" s="58">
        <f t="shared" si="4"/>
        <v>-3.0687931962358661</v>
      </c>
      <c r="H19" s="58">
        <f t="shared" si="5"/>
        <v>616.80852668873808</v>
      </c>
      <c r="I19" s="59">
        <f t="shared" si="6"/>
        <v>1.204586213082391</v>
      </c>
      <c r="J19" s="61">
        <f t="shared" si="7"/>
        <v>0.36478094945912187</v>
      </c>
      <c r="K19" s="62">
        <f t="shared" si="8"/>
        <v>2.2757783543885046</v>
      </c>
    </row>
    <row r="20" spans="1:11">
      <c r="A20" s="50">
        <v>38.446027692419847</v>
      </c>
      <c r="B20" s="51">
        <v>8.2509497136422638</v>
      </c>
      <c r="C20" s="50">
        <f t="shared" si="0"/>
        <v>46.696977406062111</v>
      </c>
      <c r="D20" s="58">
        <f t="shared" si="1"/>
        <v>53.446027692419847</v>
      </c>
      <c r="E20" s="58">
        <f t="shared" si="2"/>
        <v>-6.7490502863577362</v>
      </c>
      <c r="F20" s="58">
        <f t="shared" si="3"/>
        <v>-30.195077978777583</v>
      </c>
      <c r="G20" s="58">
        <f t="shared" si="4"/>
        <v>-23.446027692419847</v>
      </c>
      <c r="H20" s="58">
        <f t="shared" si="5"/>
        <v>123.76424570463396</v>
      </c>
      <c r="I20" s="59">
        <f t="shared" si="6"/>
        <v>2.5630685128279898</v>
      </c>
      <c r="J20" s="61">
        <f t="shared" si="7"/>
        <v>1.8179725389913284</v>
      </c>
      <c r="K20" s="62">
        <f t="shared" si="8"/>
        <v>0.21461124097533357</v>
      </c>
    </row>
    <row r="21" spans="1:11">
      <c r="A21" s="50">
        <v>31.60873701611715</v>
      </c>
      <c r="B21" s="51">
        <v>38.162610996891111</v>
      </c>
      <c r="C21" s="50">
        <f t="shared" si="0"/>
        <v>69.771348013008264</v>
      </c>
      <c r="D21" s="58">
        <f t="shared" si="1"/>
        <v>46.608737016117146</v>
      </c>
      <c r="E21" s="58">
        <f t="shared" si="2"/>
        <v>23.162610996891111</v>
      </c>
      <c r="F21" s="58">
        <f t="shared" si="3"/>
        <v>6.553873980773961</v>
      </c>
      <c r="G21" s="58">
        <f t="shared" si="4"/>
        <v>-16.60873701611715</v>
      </c>
      <c r="H21" s="58">
        <f t="shared" si="5"/>
        <v>572.43916495336669</v>
      </c>
      <c r="I21" s="59">
        <f t="shared" si="6"/>
        <v>2.1072491344078101</v>
      </c>
      <c r="J21" s="61">
        <f t="shared" si="7"/>
        <v>0.39305486726843619</v>
      </c>
      <c r="K21" s="62">
        <f t="shared" si="8"/>
        <v>1.2073437473136674</v>
      </c>
    </row>
    <row r="22" spans="1:11">
      <c r="A22" s="50">
        <v>15.849220264365528</v>
      </c>
      <c r="B22" s="51">
        <v>71.961203103875462</v>
      </c>
      <c r="C22" s="50">
        <f t="shared" si="0"/>
        <v>87.81042336824099</v>
      </c>
      <c r="D22" s="58">
        <f t="shared" si="1"/>
        <v>30.849220264365528</v>
      </c>
      <c r="E22" s="58">
        <f t="shared" si="2"/>
        <v>56.961203103875462</v>
      </c>
      <c r="F22" s="58">
        <f t="shared" si="3"/>
        <v>56.111982839509935</v>
      </c>
      <c r="G22" s="58">
        <f t="shared" si="4"/>
        <v>-0.84922026436552756</v>
      </c>
      <c r="H22" s="58">
        <f t="shared" si="5"/>
        <v>1079.4180465581319</v>
      </c>
      <c r="I22" s="59">
        <f t="shared" si="6"/>
        <v>1.0566146842910351</v>
      </c>
      <c r="J22" s="61">
        <f t="shared" si="7"/>
        <v>0.20844565339392132</v>
      </c>
      <c r="K22" s="62">
        <f t="shared" si="8"/>
        <v>4.5403623587507882</v>
      </c>
    </row>
    <row r="23" spans="1:11">
      <c r="A23" s="50">
        <v>34.845383984573175</v>
      </c>
      <c r="B23" s="51">
        <v>60.968971024145532</v>
      </c>
      <c r="C23" s="50">
        <f t="shared" si="0"/>
        <v>95.814355008718707</v>
      </c>
      <c r="D23" s="58">
        <f t="shared" si="1"/>
        <v>49.845383984573175</v>
      </c>
      <c r="E23" s="58">
        <f t="shared" si="2"/>
        <v>45.968971024145532</v>
      </c>
      <c r="F23" s="58">
        <f t="shared" si="3"/>
        <v>26.123587039572357</v>
      </c>
      <c r="G23" s="58">
        <f t="shared" si="4"/>
        <v>-19.845383984573175</v>
      </c>
      <c r="H23" s="58">
        <f t="shared" si="5"/>
        <v>914.534565362183</v>
      </c>
      <c r="I23" s="59">
        <f t="shared" si="6"/>
        <v>2.3230255989715451</v>
      </c>
      <c r="J23" s="61">
        <f t="shared" si="7"/>
        <v>0.24602678621654206</v>
      </c>
      <c r="K23" s="62">
        <f t="shared" si="8"/>
        <v>1.7497000765191122</v>
      </c>
    </row>
    <row r="24" spans="1:11">
      <c r="A24" s="50">
        <v>24.152040929479483</v>
      </c>
      <c r="B24" s="51">
        <v>44.069761020004307</v>
      </c>
      <c r="C24" s="50">
        <f t="shared" si="0"/>
        <v>68.22180194948379</v>
      </c>
      <c r="D24" s="58">
        <f t="shared" si="1"/>
        <v>39.152040929479483</v>
      </c>
      <c r="E24" s="58">
        <f t="shared" si="2"/>
        <v>29.069761020004307</v>
      </c>
      <c r="F24" s="58">
        <f t="shared" si="3"/>
        <v>19.917720090524824</v>
      </c>
      <c r="G24" s="58">
        <f t="shared" si="4"/>
        <v>-9.1520409294794831</v>
      </c>
      <c r="H24" s="58">
        <f t="shared" si="5"/>
        <v>661.04641530006461</v>
      </c>
      <c r="I24" s="59">
        <f t="shared" si="6"/>
        <v>1.6101360619652989</v>
      </c>
      <c r="J24" s="61">
        <f t="shared" si="7"/>
        <v>0.34036944273855141</v>
      </c>
      <c r="K24" s="62">
        <f t="shared" si="8"/>
        <v>1.8246806201050143</v>
      </c>
    </row>
    <row r="25" spans="1:11">
      <c r="A25" s="50">
        <v>99.121448977692523</v>
      </c>
      <c r="B25" s="51">
        <v>13.245073346618597</v>
      </c>
      <c r="C25" s="50">
        <f t="shared" si="0"/>
        <v>112.36652232431112</v>
      </c>
      <c r="D25" s="58">
        <f t="shared" si="1"/>
        <v>114.12144897769252</v>
      </c>
      <c r="E25" s="58">
        <f t="shared" si="2"/>
        <v>-1.7549266533814034</v>
      </c>
      <c r="F25" s="58">
        <f t="shared" si="3"/>
        <v>-85.876375631073927</v>
      </c>
      <c r="G25" s="58">
        <f t="shared" si="4"/>
        <v>-84.121448977692523</v>
      </c>
      <c r="H25" s="58">
        <f t="shared" si="5"/>
        <v>198.67610019927895</v>
      </c>
      <c r="I25" s="59">
        <f t="shared" si="6"/>
        <v>6.6080965985128346</v>
      </c>
      <c r="J25" s="61">
        <f t="shared" si="7"/>
        <v>1.1324965598495103</v>
      </c>
      <c r="K25" s="62">
        <f t="shared" si="8"/>
        <v>0.13362469458653117</v>
      </c>
    </row>
    <row r="26" spans="1:11">
      <c r="A26" s="50">
        <v>65.061432123190556</v>
      </c>
      <c r="B26" s="51">
        <v>71.818759203617404</v>
      </c>
      <c r="C26" s="50">
        <f t="shared" si="0"/>
        <v>136.88019132680796</v>
      </c>
      <c r="D26" s="58">
        <f t="shared" si="1"/>
        <v>80.061432123190556</v>
      </c>
      <c r="E26" s="58">
        <f t="shared" si="2"/>
        <v>56.818759203617404</v>
      </c>
      <c r="F26" s="58">
        <f t="shared" si="3"/>
        <v>6.7573270804268475</v>
      </c>
      <c r="G26" s="58">
        <f t="shared" si="4"/>
        <v>-50.061432123190556</v>
      </c>
      <c r="H26" s="58">
        <f t="shared" si="5"/>
        <v>1077.281388054261</v>
      </c>
      <c r="I26" s="59">
        <f t="shared" si="6"/>
        <v>4.3374288082127039</v>
      </c>
      <c r="J26" s="61">
        <f t="shared" si="7"/>
        <v>0.20885908036189621</v>
      </c>
      <c r="K26" s="62">
        <f t="shared" si="8"/>
        <v>1.103860718399684</v>
      </c>
    </row>
    <row r="27" spans="1:11">
      <c r="A27" s="50">
        <v>68.975173437488152</v>
      </c>
      <c r="B27" s="51">
        <v>78.286640924108923</v>
      </c>
      <c r="C27" s="50">
        <f t="shared" si="0"/>
        <v>147.26181436159709</v>
      </c>
      <c r="D27" s="58">
        <f t="shared" si="1"/>
        <v>83.975173437488152</v>
      </c>
      <c r="E27" s="58">
        <f t="shared" si="2"/>
        <v>63.286640924108923</v>
      </c>
      <c r="F27" s="58">
        <f t="shared" si="3"/>
        <v>9.3114674866207707</v>
      </c>
      <c r="G27" s="58">
        <f t="shared" si="4"/>
        <v>-53.975173437488152</v>
      </c>
      <c r="H27" s="58">
        <f t="shared" si="5"/>
        <v>1174.2996138616338</v>
      </c>
      <c r="I27" s="59">
        <f t="shared" si="6"/>
        <v>4.5983448958325432</v>
      </c>
      <c r="J27" s="61">
        <f t="shared" si="7"/>
        <v>0.19160357147704168</v>
      </c>
      <c r="K27" s="62">
        <f t="shared" si="8"/>
        <v>1.1349973769193884</v>
      </c>
    </row>
    <row r="28" spans="1:11">
      <c r="A28" s="50">
        <v>15.231110654782443</v>
      </c>
      <c r="B28" s="51">
        <v>61.072691521126728</v>
      </c>
      <c r="C28" s="50">
        <f t="shared" si="0"/>
        <v>76.303802175909169</v>
      </c>
      <c r="D28" s="58">
        <f t="shared" si="1"/>
        <v>30.231110654782441</v>
      </c>
      <c r="E28" s="58">
        <f t="shared" si="2"/>
        <v>46.072691521126728</v>
      </c>
      <c r="F28" s="58">
        <f t="shared" si="3"/>
        <v>45.841580866344287</v>
      </c>
      <c r="G28" s="58">
        <f t="shared" si="4"/>
        <v>-0.23111065478244264</v>
      </c>
      <c r="H28" s="58">
        <f t="shared" si="5"/>
        <v>916.09037281690098</v>
      </c>
      <c r="I28" s="59">
        <f t="shared" si="6"/>
        <v>1.0154073769854961</v>
      </c>
      <c r="J28" s="61">
        <f t="shared" si="7"/>
        <v>0.24560895592445089</v>
      </c>
      <c r="K28" s="62">
        <f t="shared" si="8"/>
        <v>4.0097332955788358</v>
      </c>
    </row>
    <row r="29" spans="1:11">
      <c r="A29" s="50">
        <v>19.187496679921768</v>
      </c>
      <c r="B29" s="51">
        <v>44.683980568287481</v>
      </c>
      <c r="C29" s="50">
        <f t="shared" si="0"/>
        <v>63.871477248209246</v>
      </c>
      <c r="D29" s="58">
        <f t="shared" si="1"/>
        <v>34.187496679921765</v>
      </c>
      <c r="E29" s="58">
        <f t="shared" si="2"/>
        <v>29.683980568287481</v>
      </c>
      <c r="F29" s="58">
        <f t="shared" si="3"/>
        <v>25.496483888365713</v>
      </c>
      <c r="G29" s="58">
        <f t="shared" si="4"/>
        <v>-4.1874966799217681</v>
      </c>
      <c r="H29" s="58">
        <f t="shared" si="5"/>
        <v>670.25970852431226</v>
      </c>
      <c r="I29" s="59">
        <f t="shared" si="6"/>
        <v>1.279166445328118</v>
      </c>
      <c r="J29" s="61">
        <f t="shared" si="7"/>
        <v>0.33569077349938692</v>
      </c>
      <c r="K29" s="62">
        <f t="shared" si="8"/>
        <v>2.3288072078233015</v>
      </c>
    </row>
    <row r="30" spans="1:11">
      <c r="A30" s="50">
        <v>17.713684278774402</v>
      </c>
      <c r="B30" s="51">
        <v>77.246129500617428</v>
      </c>
      <c r="C30" s="50">
        <f t="shared" si="0"/>
        <v>94.959813779391823</v>
      </c>
      <c r="D30" s="58">
        <f t="shared" si="1"/>
        <v>32.713684278774402</v>
      </c>
      <c r="E30" s="58">
        <f t="shared" si="2"/>
        <v>62.246129500617428</v>
      </c>
      <c r="F30" s="58">
        <f t="shared" si="3"/>
        <v>59.532445221843027</v>
      </c>
      <c r="G30" s="58">
        <f t="shared" si="4"/>
        <v>-2.7136842787744015</v>
      </c>
      <c r="H30" s="58">
        <f t="shared" si="5"/>
        <v>1158.6919425092615</v>
      </c>
      <c r="I30" s="59">
        <f t="shared" si="6"/>
        <v>1.1809122852516267</v>
      </c>
      <c r="J30" s="61">
        <f t="shared" si="7"/>
        <v>0.19418448661405235</v>
      </c>
      <c r="K30" s="62">
        <f t="shared" si="8"/>
        <v>4.3608166593088917</v>
      </c>
    </row>
    <row r="31" spans="1:11">
      <c r="A31" s="50">
        <v>8.3857476029520761</v>
      </c>
      <c r="B31" s="51">
        <v>40.154685604958743</v>
      </c>
      <c r="C31" s="50">
        <f t="shared" si="0"/>
        <v>48.540433207910823</v>
      </c>
      <c r="D31" s="58">
        <f t="shared" si="1"/>
        <v>23.385747602952076</v>
      </c>
      <c r="E31" s="58">
        <f t="shared" si="2"/>
        <v>25.154685604958743</v>
      </c>
      <c r="F31" s="58">
        <f t="shared" si="3"/>
        <v>31.768938002006667</v>
      </c>
      <c r="G31" s="58">
        <f t="shared" si="4"/>
        <v>6.6142523970479239</v>
      </c>
      <c r="H31" s="58">
        <f t="shared" si="5"/>
        <v>602.32028407438111</v>
      </c>
      <c r="I31" s="59">
        <f t="shared" si="6"/>
        <v>0.55904984019680504</v>
      </c>
      <c r="J31" s="61">
        <f t="shared" si="7"/>
        <v>0.37355540888975691</v>
      </c>
      <c r="K31" s="62">
        <f t="shared" si="8"/>
        <v>4.788444335102918</v>
      </c>
    </row>
    <row r="32" spans="1:11">
      <c r="A32" s="50">
        <v>66.816486343311524</v>
      </c>
      <c r="B32" s="51">
        <v>95.08476659153348</v>
      </c>
      <c r="C32" s="50">
        <f t="shared" si="0"/>
        <v>161.90125293484499</v>
      </c>
      <c r="D32" s="58">
        <f t="shared" si="1"/>
        <v>81.816486343311524</v>
      </c>
      <c r="E32" s="58">
        <f t="shared" si="2"/>
        <v>80.08476659153348</v>
      </c>
      <c r="F32" s="58">
        <f t="shared" si="3"/>
        <v>28.268280248221956</v>
      </c>
      <c r="G32" s="58">
        <f t="shared" si="4"/>
        <v>-51.816486343311524</v>
      </c>
      <c r="H32" s="58">
        <f t="shared" si="5"/>
        <v>1426.2714988730022</v>
      </c>
      <c r="I32" s="59">
        <f t="shared" si="6"/>
        <v>4.454432422887435</v>
      </c>
      <c r="J32" s="61">
        <f t="shared" si="7"/>
        <v>0.15775397613833578</v>
      </c>
      <c r="K32" s="62">
        <f t="shared" si="8"/>
        <v>1.4230734328497308</v>
      </c>
    </row>
    <row r="33" spans="1:11">
      <c r="A33" s="50">
        <v>82.898733016300795</v>
      </c>
      <c r="B33" s="51">
        <v>44.79909455997575</v>
      </c>
      <c r="C33" s="50">
        <f t="shared" si="0"/>
        <v>127.69782757627655</v>
      </c>
      <c r="D33" s="58">
        <f t="shared" si="1"/>
        <v>97.898733016300795</v>
      </c>
      <c r="E33" s="58">
        <f t="shared" si="2"/>
        <v>29.79909455997575</v>
      </c>
      <c r="F33" s="58">
        <f t="shared" si="3"/>
        <v>-38.099638456325046</v>
      </c>
      <c r="G33" s="58">
        <f t="shared" si="4"/>
        <v>-67.898733016300795</v>
      </c>
      <c r="H33" s="58">
        <f t="shared" si="5"/>
        <v>671.98641839963625</v>
      </c>
      <c r="I33" s="59">
        <f t="shared" si="6"/>
        <v>5.52658220108672</v>
      </c>
      <c r="J33" s="61">
        <f t="shared" si="7"/>
        <v>0.33482819568860767</v>
      </c>
      <c r="K33" s="62">
        <f t="shared" si="8"/>
        <v>0.54040746981219456</v>
      </c>
    </row>
    <row r="34" spans="1:11">
      <c r="A34" s="50">
        <v>86.943280725239006</v>
      </c>
      <c r="B34" s="51">
        <v>34.166786823058445</v>
      </c>
      <c r="C34" s="50">
        <f t="shared" si="0"/>
        <v>121.11006754829745</v>
      </c>
      <c r="D34" s="58">
        <f t="shared" si="1"/>
        <v>101.94328072523901</v>
      </c>
      <c r="E34" s="58">
        <f t="shared" si="2"/>
        <v>19.166786823058445</v>
      </c>
      <c r="F34" s="58">
        <f t="shared" si="3"/>
        <v>-52.776493902180562</v>
      </c>
      <c r="G34" s="58">
        <f t="shared" si="4"/>
        <v>-71.943280725239006</v>
      </c>
      <c r="H34" s="58">
        <f t="shared" si="5"/>
        <v>512.50180234587663</v>
      </c>
      <c r="I34" s="59">
        <f t="shared" si="6"/>
        <v>5.7962187150159341</v>
      </c>
      <c r="J34" s="61">
        <f t="shared" si="7"/>
        <v>0.43902284630045502</v>
      </c>
      <c r="K34" s="62">
        <f t="shared" si="8"/>
        <v>0.39297788786040222</v>
      </c>
    </row>
    <row r="35" spans="1:11">
      <c r="A35" s="50">
        <v>21.370344856300292</v>
      </c>
      <c r="B35" s="51">
        <v>56.162724989445408</v>
      </c>
      <c r="C35" s="50">
        <f t="shared" si="0"/>
        <v>77.5330698457457</v>
      </c>
      <c r="D35" s="58">
        <f t="shared" si="1"/>
        <v>36.370344856300292</v>
      </c>
      <c r="E35" s="58">
        <f t="shared" si="2"/>
        <v>41.162724989445408</v>
      </c>
      <c r="F35" s="58">
        <f t="shared" si="3"/>
        <v>34.792380133145116</v>
      </c>
      <c r="G35" s="58">
        <f t="shared" si="4"/>
        <v>-6.3703448563002922</v>
      </c>
      <c r="H35" s="58">
        <f t="shared" si="5"/>
        <v>842.44087484168108</v>
      </c>
      <c r="I35" s="59">
        <f t="shared" si="6"/>
        <v>1.424689657086686</v>
      </c>
      <c r="J35" s="61">
        <f t="shared" si="7"/>
        <v>0.26708105781581881</v>
      </c>
      <c r="K35" s="62">
        <f t="shared" si="8"/>
        <v>2.6280682584721045</v>
      </c>
    </row>
    <row r="36" spans="1:11">
      <c r="A36" s="50">
        <v>25.600355689425847</v>
      </c>
      <c r="B36" s="51">
        <v>23.697396458404896</v>
      </c>
      <c r="C36" s="50">
        <f t="shared" si="0"/>
        <v>49.297752147830742</v>
      </c>
      <c r="D36" s="58">
        <f t="shared" si="1"/>
        <v>40.600355689425847</v>
      </c>
      <c r="E36" s="58">
        <f t="shared" si="2"/>
        <v>8.6973964584048957</v>
      </c>
      <c r="F36" s="58">
        <f t="shared" si="3"/>
        <v>-1.9029592310209509</v>
      </c>
      <c r="G36" s="58">
        <f t="shared" si="4"/>
        <v>-10.600355689425847</v>
      </c>
      <c r="H36" s="58">
        <f t="shared" si="5"/>
        <v>355.46094687607342</v>
      </c>
      <c r="I36" s="59">
        <f t="shared" si="6"/>
        <v>1.7066903792950565</v>
      </c>
      <c r="J36" s="61">
        <f t="shared" si="7"/>
        <v>0.63298092793986493</v>
      </c>
      <c r="K36" s="62">
        <f t="shared" si="8"/>
        <v>0.92566668783406936</v>
      </c>
    </row>
    <row r="37" spans="1:11">
      <c r="A37" s="50">
        <v>40.378271901227826</v>
      </c>
      <c r="B37" s="51">
        <v>47.066908342804581</v>
      </c>
      <c r="C37" s="50">
        <f t="shared" si="0"/>
        <v>87.4451802440324</v>
      </c>
      <c r="D37" s="58">
        <f t="shared" si="1"/>
        <v>55.378271901227826</v>
      </c>
      <c r="E37" s="58">
        <f t="shared" si="2"/>
        <v>32.066908342804581</v>
      </c>
      <c r="F37" s="58">
        <f t="shared" si="3"/>
        <v>6.6886364415767545</v>
      </c>
      <c r="G37" s="58">
        <f t="shared" si="4"/>
        <v>-25.378271901227826</v>
      </c>
      <c r="H37" s="58">
        <f t="shared" si="5"/>
        <v>706.0036251420687</v>
      </c>
      <c r="I37" s="59">
        <f t="shared" si="6"/>
        <v>2.6918847934151886</v>
      </c>
      <c r="J37" s="61">
        <f t="shared" si="7"/>
        <v>0.3186952474284015</v>
      </c>
      <c r="K37" s="62">
        <f t="shared" si="8"/>
        <v>1.1656493982193767</v>
      </c>
    </row>
    <row r="38" spans="1:11">
      <c r="A38" s="50">
        <v>32.812239479831092</v>
      </c>
      <c r="B38" s="51">
        <v>16.982817105656434</v>
      </c>
      <c r="C38" s="50">
        <f t="shared" si="0"/>
        <v>49.795056585487529</v>
      </c>
      <c r="D38" s="58">
        <f t="shared" si="1"/>
        <v>47.812239479831092</v>
      </c>
      <c r="E38" s="58">
        <f t="shared" si="2"/>
        <v>1.9828171056564337</v>
      </c>
      <c r="F38" s="58">
        <f t="shared" si="3"/>
        <v>-15.829422374174658</v>
      </c>
      <c r="G38" s="58">
        <f t="shared" si="4"/>
        <v>-17.812239479831092</v>
      </c>
      <c r="H38" s="58">
        <f t="shared" si="5"/>
        <v>254.7422565848465</v>
      </c>
      <c r="I38" s="59">
        <f t="shared" si="6"/>
        <v>2.1874826319887393</v>
      </c>
      <c r="J38" s="61">
        <f t="shared" si="7"/>
        <v>0.88324568925634717</v>
      </c>
      <c r="K38" s="62">
        <f t="shared" si="8"/>
        <v>0.51757567831038687</v>
      </c>
    </row>
    <row r="39" spans="1:11">
      <c r="A39" s="50">
        <v>70.247446465066957</v>
      </c>
      <c r="B39" s="51">
        <v>3.1972864347351804</v>
      </c>
      <c r="C39" s="50">
        <f t="shared" si="0"/>
        <v>73.444732899802133</v>
      </c>
      <c r="D39" s="58">
        <f t="shared" si="1"/>
        <v>85.247446465066957</v>
      </c>
      <c r="E39" s="58">
        <f t="shared" si="2"/>
        <v>-11.802713565264821</v>
      </c>
      <c r="F39" s="58">
        <f t="shared" si="3"/>
        <v>-67.050160030331782</v>
      </c>
      <c r="G39" s="58">
        <f t="shared" si="4"/>
        <v>-55.247446465066957</v>
      </c>
      <c r="H39" s="58">
        <f t="shared" si="5"/>
        <v>47.959296521027703</v>
      </c>
      <c r="I39" s="59">
        <f t="shared" si="6"/>
        <v>4.6831630976711303</v>
      </c>
      <c r="J39" s="61">
        <f t="shared" si="7"/>
        <v>4.6914783226928476</v>
      </c>
      <c r="K39" s="62">
        <f t="shared" si="8"/>
        <v>4.55146285826225E-2</v>
      </c>
    </row>
    <row r="40" spans="1:11">
      <c r="A40" s="50">
        <v>81.134375954423987</v>
      </c>
      <c r="B40" s="51">
        <v>72.920513614695011</v>
      </c>
      <c r="C40" s="50">
        <f t="shared" si="0"/>
        <v>154.05488956911898</v>
      </c>
      <c r="D40" s="58">
        <f t="shared" si="1"/>
        <v>96.134375954423987</v>
      </c>
      <c r="E40" s="58">
        <f t="shared" si="2"/>
        <v>57.920513614695011</v>
      </c>
      <c r="F40" s="58">
        <f t="shared" si="3"/>
        <v>-8.2138623397289763</v>
      </c>
      <c r="G40" s="58">
        <f t="shared" si="4"/>
        <v>-66.134375954423987</v>
      </c>
      <c r="H40" s="58">
        <f t="shared" si="5"/>
        <v>1093.8077042204252</v>
      </c>
      <c r="I40" s="59">
        <f t="shared" si="6"/>
        <v>5.4089583969615989</v>
      </c>
      <c r="J40" s="61">
        <f t="shared" si="7"/>
        <v>0.20570343318285661</v>
      </c>
      <c r="K40" s="62">
        <f t="shared" si="8"/>
        <v>0.89876224173656072</v>
      </c>
    </row>
    <row r="41" spans="1:11">
      <c r="A41" s="50">
        <v>46.387531866492452</v>
      </c>
      <c r="B41" s="51">
        <v>36.165446579904611</v>
      </c>
      <c r="C41" s="50">
        <f t="shared" si="0"/>
        <v>82.552978446397063</v>
      </c>
      <c r="D41" s="58">
        <f t="shared" si="1"/>
        <v>61.387531866492452</v>
      </c>
      <c r="E41" s="58">
        <f t="shared" si="2"/>
        <v>21.165446579904611</v>
      </c>
      <c r="F41" s="58">
        <f t="shared" si="3"/>
        <v>-10.222085286587841</v>
      </c>
      <c r="G41" s="58">
        <f t="shared" si="4"/>
        <v>-31.387531866492452</v>
      </c>
      <c r="H41" s="58">
        <f t="shared" si="5"/>
        <v>542.48169869856918</v>
      </c>
      <c r="I41" s="59">
        <f t="shared" si="6"/>
        <v>3.0925021244328303</v>
      </c>
      <c r="J41" s="61">
        <f t="shared" si="7"/>
        <v>0.41476053577435357</v>
      </c>
      <c r="K41" s="62">
        <f t="shared" si="8"/>
        <v>0.77963722415738923</v>
      </c>
    </row>
    <row r="42" spans="1:11">
      <c r="A42" s="50">
        <v>75.496599047526942</v>
      </c>
      <c r="B42" s="51">
        <v>87.237300458802821</v>
      </c>
      <c r="C42" s="50">
        <f t="shared" si="0"/>
        <v>162.73389950632975</v>
      </c>
      <c r="D42" s="58">
        <f t="shared" si="1"/>
        <v>90.496599047526942</v>
      </c>
      <c r="E42" s="58">
        <f t="shared" si="2"/>
        <v>72.237300458802821</v>
      </c>
      <c r="F42" s="58">
        <f t="shared" si="3"/>
        <v>11.740701411275879</v>
      </c>
      <c r="G42" s="58">
        <f t="shared" si="4"/>
        <v>-60.496599047526942</v>
      </c>
      <c r="H42" s="58">
        <f t="shared" si="5"/>
        <v>1308.5595068820423</v>
      </c>
      <c r="I42" s="59">
        <f t="shared" si="6"/>
        <v>5.0331066031684628</v>
      </c>
      <c r="J42" s="61">
        <f t="shared" si="7"/>
        <v>0.17194479793747905</v>
      </c>
      <c r="K42" s="62">
        <f t="shared" si="8"/>
        <v>1.1555129841528997</v>
      </c>
    </row>
    <row r="43" spans="1:11">
      <c r="A43" s="50">
        <v>6.805461351816966</v>
      </c>
      <c r="B43" s="51">
        <v>30.639321862075185</v>
      </c>
      <c r="C43" s="50">
        <f t="shared" si="0"/>
        <v>37.444783213892151</v>
      </c>
      <c r="D43" s="58">
        <f t="shared" si="1"/>
        <v>21.805461351816966</v>
      </c>
      <c r="E43" s="58">
        <f t="shared" si="2"/>
        <v>15.639321862075185</v>
      </c>
      <c r="F43" s="58">
        <f t="shared" si="3"/>
        <v>23.833860510258219</v>
      </c>
      <c r="G43" s="58">
        <f t="shared" si="4"/>
        <v>8.194538648183034</v>
      </c>
      <c r="H43" s="58">
        <f t="shared" si="5"/>
        <v>459.58982793112779</v>
      </c>
      <c r="I43" s="59">
        <f t="shared" si="6"/>
        <v>0.4536974234544644</v>
      </c>
      <c r="J43" s="61">
        <f t="shared" si="7"/>
        <v>0.48956697108126068</v>
      </c>
      <c r="K43" s="62">
        <f t="shared" si="8"/>
        <v>4.5021667566879797</v>
      </c>
    </row>
    <row r="44" spans="1:11">
      <c r="A44" s="50">
        <v>47.087690250679955</v>
      </c>
      <c r="B44" s="51">
        <v>74.133610617886347</v>
      </c>
      <c r="C44" s="50">
        <f t="shared" si="0"/>
        <v>121.2213008685663</v>
      </c>
      <c r="D44" s="58">
        <f t="shared" si="1"/>
        <v>62.087690250679955</v>
      </c>
      <c r="E44" s="58">
        <f t="shared" si="2"/>
        <v>59.133610617886347</v>
      </c>
      <c r="F44" s="58">
        <f t="shared" si="3"/>
        <v>27.045920367206392</v>
      </c>
      <c r="G44" s="58">
        <f t="shared" si="4"/>
        <v>-32.087690250679955</v>
      </c>
      <c r="H44" s="58">
        <f t="shared" si="5"/>
        <v>1112.0041592682951</v>
      </c>
      <c r="I44" s="59">
        <f t="shared" si="6"/>
        <v>3.1391793500453304</v>
      </c>
      <c r="J44" s="61">
        <f t="shared" si="7"/>
        <v>0.20233737268397559</v>
      </c>
      <c r="K44" s="62">
        <f t="shared" si="8"/>
        <v>1.5743734768730953</v>
      </c>
    </row>
    <row r="45" spans="1:11">
      <c r="A45" s="50">
        <v>50.487877669795658</v>
      </c>
      <c r="B45" s="51">
        <v>40.583782128837775</v>
      </c>
      <c r="C45" s="50">
        <f t="shared" si="0"/>
        <v>91.071659798633434</v>
      </c>
      <c r="D45" s="58">
        <f t="shared" si="1"/>
        <v>65.487877669795665</v>
      </c>
      <c r="E45" s="58">
        <f t="shared" si="2"/>
        <v>25.583782128837775</v>
      </c>
      <c r="F45" s="58">
        <f t="shared" si="3"/>
        <v>-9.9040955409578828</v>
      </c>
      <c r="G45" s="58">
        <f t="shared" si="4"/>
        <v>-35.487877669795658</v>
      </c>
      <c r="H45" s="58">
        <f t="shared" si="5"/>
        <v>608.75673193256659</v>
      </c>
      <c r="I45" s="59">
        <f t="shared" si="6"/>
        <v>3.3658585113197104</v>
      </c>
      <c r="J45" s="61">
        <f t="shared" si="7"/>
        <v>0.36960576893451713</v>
      </c>
      <c r="K45" s="62">
        <f t="shared" si="8"/>
        <v>0.80383220689660717</v>
      </c>
    </row>
    <row r="46" spans="1:11">
      <c r="A46" s="50">
        <v>28.930103215145309</v>
      </c>
      <c r="B46" s="51">
        <v>84.631059001411586</v>
      </c>
      <c r="C46" s="50">
        <f t="shared" si="0"/>
        <v>113.56116221655689</v>
      </c>
      <c r="D46" s="58">
        <f t="shared" si="1"/>
        <v>43.930103215145309</v>
      </c>
      <c r="E46" s="58">
        <f t="shared" si="2"/>
        <v>69.631059001411586</v>
      </c>
      <c r="F46" s="58">
        <f t="shared" si="3"/>
        <v>55.700955786266277</v>
      </c>
      <c r="G46" s="58">
        <f t="shared" si="4"/>
        <v>-13.930103215145309</v>
      </c>
      <c r="H46" s="58">
        <f t="shared" si="5"/>
        <v>1269.4658850211738</v>
      </c>
      <c r="I46" s="59">
        <f t="shared" si="6"/>
        <v>1.9286735476763539</v>
      </c>
      <c r="J46" s="61">
        <f t="shared" si="7"/>
        <v>0.17723989486826355</v>
      </c>
      <c r="K46" s="62">
        <f t="shared" si="8"/>
        <v>2.9253631890641185</v>
      </c>
    </row>
    <row r="47" spans="1:11">
      <c r="A47" s="50">
        <v>50.328209654048209</v>
      </c>
      <c r="B47" s="51">
        <v>2.0501317922055451</v>
      </c>
      <c r="C47" s="50">
        <f t="shared" si="0"/>
        <v>52.378341446253756</v>
      </c>
      <c r="D47" s="58">
        <f t="shared" si="1"/>
        <v>65.328209654048209</v>
      </c>
      <c r="E47" s="58">
        <f t="shared" si="2"/>
        <v>-12.949868207794456</v>
      </c>
      <c r="F47" s="58">
        <f t="shared" si="3"/>
        <v>-48.278077861842661</v>
      </c>
      <c r="G47" s="58">
        <f t="shared" si="4"/>
        <v>-35.328209654048209</v>
      </c>
      <c r="H47" s="58">
        <f t="shared" si="5"/>
        <v>30.751976883083177</v>
      </c>
      <c r="I47" s="59">
        <f t="shared" si="6"/>
        <v>3.3552139769365472</v>
      </c>
      <c r="J47" s="61">
        <f t="shared" si="7"/>
        <v>7.3166027945271281</v>
      </c>
      <c r="K47" s="62">
        <f t="shared" si="8"/>
        <v>4.0735241851398547E-2</v>
      </c>
    </row>
    <row r="48" spans="1:11">
      <c r="A48" s="50">
        <v>90.68513176846686</v>
      </c>
      <c r="B48" s="51">
        <v>94.391291882242086</v>
      </c>
      <c r="C48" s="50">
        <f t="shared" si="0"/>
        <v>185.07642365070893</v>
      </c>
      <c r="D48" s="58">
        <f t="shared" si="1"/>
        <v>105.68513176846686</v>
      </c>
      <c r="E48" s="58">
        <f t="shared" si="2"/>
        <v>79.391291882242086</v>
      </c>
      <c r="F48" s="58">
        <f t="shared" si="3"/>
        <v>3.7061601137752263</v>
      </c>
      <c r="G48" s="58">
        <f t="shared" si="4"/>
        <v>-75.68513176846686</v>
      </c>
      <c r="H48" s="58">
        <f t="shared" si="5"/>
        <v>1415.8693782336313</v>
      </c>
      <c r="I48" s="59">
        <f t="shared" si="6"/>
        <v>6.0456754512311237</v>
      </c>
      <c r="J48" s="61">
        <f t="shared" si="7"/>
        <v>0.15891296433057892</v>
      </c>
      <c r="K48" s="62">
        <f t="shared" si="8"/>
        <v>1.0408684427259545</v>
      </c>
    </row>
    <row r="49" spans="1:11">
      <c r="A49" s="50">
        <v>6.2952280284112483</v>
      </c>
      <c r="B49" s="51">
        <v>29.699084861378022</v>
      </c>
      <c r="C49" s="50">
        <f t="shared" si="0"/>
        <v>35.994312889789271</v>
      </c>
      <c r="D49" s="58">
        <f t="shared" si="1"/>
        <v>21.295228028411248</v>
      </c>
      <c r="E49" s="58">
        <f t="shared" si="2"/>
        <v>14.699084861378022</v>
      </c>
      <c r="F49" s="58">
        <f t="shared" si="3"/>
        <v>23.403856832966774</v>
      </c>
      <c r="G49" s="58">
        <f t="shared" si="4"/>
        <v>8.7047719715887517</v>
      </c>
      <c r="H49" s="58">
        <f t="shared" si="5"/>
        <v>445.48627292067033</v>
      </c>
      <c r="I49" s="59">
        <f t="shared" si="6"/>
        <v>0.4196818685607499</v>
      </c>
      <c r="J49" s="61">
        <f t="shared" si="7"/>
        <v>0.50506606752407546</v>
      </c>
      <c r="K49" s="62">
        <f t="shared" si="8"/>
        <v>4.7177139139903881</v>
      </c>
    </row>
    <row r="50" spans="1:11">
      <c r="A50" s="50">
        <v>71.566806545104782</v>
      </c>
      <c r="B50" s="51">
        <v>5.3484918043437801</v>
      </c>
      <c r="C50" s="50">
        <f t="shared" si="0"/>
        <v>76.915298349448562</v>
      </c>
      <c r="D50" s="58">
        <f t="shared" si="1"/>
        <v>86.566806545104782</v>
      </c>
      <c r="E50" s="58">
        <f t="shared" si="2"/>
        <v>-9.6515081956562199</v>
      </c>
      <c r="F50" s="58">
        <f t="shared" si="3"/>
        <v>-66.218314740761002</v>
      </c>
      <c r="G50" s="58">
        <f t="shared" si="4"/>
        <v>-56.566806545104782</v>
      </c>
      <c r="H50" s="58">
        <f t="shared" si="5"/>
        <v>80.227377065156702</v>
      </c>
      <c r="I50" s="59">
        <f t="shared" si="6"/>
        <v>4.7711204363403192</v>
      </c>
      <c r="J50" s="61">
        <f t="shared" si="7"/>
        <v>2.8045289305328547</v>
      </c>
      <c r="K50" s="62">
        <f t="shared" si="8"/>
        <v>7.473425268700383E-2</v>
      </c>
    </row>
    <row r="51" spans="1:11">
      <c r="A51" s="50">
        <v>34.314432303747736</v>
      </c>
      <c r="B51" s="51">
        <v>13.825813032548062</v>
      </c>
      <c r="C51" s="50">
        <f t="shared" si="0"/>
        <v>48.140245336295798</v>
      </c>
      <c r="D51" s="58">
        <f t="shared" si="1"/>
        <v>49.314432303747736</v>
      </c>
      <c r="E51" s="58">
        <f t="shared" si="2"/>
        <v>-1.1741869674519378</v>
      </c>
      <c r="F51" s="58">
        <f t="shared" si="3"/>
        <v>-20.488619271199674</v>
      </c>
      <c r="G51" s="58">
        <f t="shared" si="4"/>
        <v>-19.314432303747736</v>
      </c>
      <c r="H51" s="58">
        <f t="shared" si="5"/>
        <v>207.38719548822093</v>
      </c>
      <c r="I51" s="59">
        <f t="shared" si="6"/>
        <v>2.2876288202498491</v>
      </c>
      <c r="J51" s="61">
        <f t="shared" si="7"/>
        <v>1.0849271550749113</v>
      </c>
      <c r="K51" s="62">
        <f t="shared" si="8"/>
        <v>0.40291539461190623</v>
      </c>
    </row>
    <row r="52" spans="1:11" ht="15.75" thickBot="1">
      <c r="A52" s="63">
        <v>58.826605448414071</v>
      </c>
      <c r="B52" s="64">
        <v>3.289635339733632</v>
      </c>
      <c r="C52" s="63">
        <f t="shared" si="0"/>
        <v>62.116240788147707</v>
      </c>
      <c r="D52" s="65">
        <f t="shared" si="1"/>
        <v>73.826605448414071</v>
      </c>
      <c r="E52" s="65">
        <f t="shared" si="2"/>
        <v>-11.710364660266368</v>
      </c>
      <c r="F52" s="65">
        <f t="shared" si="3"/>
        <v>-55.536970108680435</v>
      </c>
      <c r="G52" s="65">
        <f t="shared" si="4"/>
        <v>-43.826605448414071</v>
      </c>
      <c r="H52" s="65">
        <f t="shared" si="5"/>
        <v>49.344530096004476</v>
      </c>
      <c r="I52" s="66">
        <f t="shared" si="6"/>
        <v>3.9217736965609382</v>
      </c>
      <c r="J52" s="67">
        <f t="shared" si="7"/>
        <v>4.559775917659791</v>
      </c>
      <c r="K52" s="68">
        <f t="shared" si="8"/>
        <v>5.5920876526155537E-2</v>
      </c>
    </row>
  </sheetData>
  <mergeCells count="1">
    <mergeCell ref="A1:K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2"/>
  <sheetViews>
    <sheetView workbookViewId="0">
      <selection activeCell="P23" sqref="P23"/>
    </sheetView>
  </sheetViews>
  <sheetFormatPr defaultRowHeight="15"/>
  <cols>
    <col min="1" max="1" width="11.140625" customWidth="1"/>
    <col min="2" max="2" width="11.85546875" customWidth="1"/>
  </cols>
  <sheetData>
    <row r="1" spans="1:15">
      <c r="A1" s="85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5" ht="15.75" thickBot="1"/>
    <row r="3" spans="1:15" s="27" customFormat="1" ht="15.75" thickBot="1">
      <c r="A3" s="19" t="s">
        <v>28</v>
      </c>
      <c r="B3" s="20" t="s">
        <v>29</v>
      </c>
      <c r="C3" s="21" t="s">
        <v>30</v>
      </c>
      <c r="D3" s="22" t="s">
        <v>31</v>
      </c>
      <c r="E3" s="23" t="s">
        <v>32</v>
      </c>
      <c r="F3" s="24" t="s">
        <v>33</v>
      </c>
      <c r="G3" s="24" t="s">
        <v>34</v>
      </c>
      <c r="H3" s="25" t="s">
        <v>35</v>
      </c>
      <c r="I3" s="24" t="s">
        <v>36</v>
      </c>
      <c r="J3" s="24" t="s">
        <v>37</v>
      </c>
      <c r="K3" s="26" t="s">
        <v>38</v>
      </c>
      <c r="N3" s="28" t="s">
        <v>39</v>
      </c>
      <c r="O3" s="29">
        <v>15</v>
      </c>
    </row>
    <row r="4" spans="1:15">
      <c r="A4" s="30">
        <v>79.520801885000864</v>
      </c>
      <c r="B4" s="31">
        <v>42.020935370558135</v>
      </c>
      <c r="C4" s="32"/>
      <c r="D4" s="33"/>
      <c r="E4" s="34"/>
      <c r="F4" s="34"/>
      <c r="G4" s="34"/>
      <c r="H4" s="34"/>
      <c r="I4" s="35"/>
      <c r="J4" s="33"/>
      <c r="K4" s="36"/>
    </row>
    <row r="5" spans="1:15">
      <c r="A5" s="30">
        <v>5.2827453026930371</v>
      </c>
      <c r="B5" s="31">
        <v>45.461530038922859</v>
      </c>
      <c r="C5" s="37"/>
      <c r="D5" s="33"/>
      <c r="E5" s="38"/>
      <c r="F5" s="38"/>
      <c r="G5" s="38"/>
      <c r="H5" s="38"/>
      <c r="I5" s="39"/>
      <c r="J5" s="33"/>
      <c r="K5" s="40"/>
    </row>
    <row r="6" spans="1:15">
      <c r="A6" s="30">
        <v>99.933999430021373</v>
      </c>
      <c r="B6" s="31">
        <v>96.073095429746402</v>
      </c>
      <c r="C6" s="37"/>
      <c r="D6" s="33"/>
      <c r="E6" s="38"/>
      <c r="F6" s="38"/>
      <c r="G6" s="38"/>
      <c r="H6" s="38"/>
      <c r="I6" s="39"/>
      <c r="J6" s="33"/>
      <c r="K6" s="40"/>
    </row>
    <row r="7" spans="1:15">
      <c r="A7" s="30">
        <v>89.73010905481307</v>
      </c>
      <c r="B7" s="31">
        <v>42.378361169063375</v>
      </c>
      <c r="C7" s="37"/>
      <c r="D7" s="33"/>
      <c r="E7" s="38"/>
      <c r="F7" s="38"/>
      <c r="G7" s="38"/>
      <c r="H7" s="38"/>
      <c r="I7" s="39"/>
      <c r="J7" s="33"/>
      <c r="K7" s="40"/>
    </row>
    <row r="8" spans="1:15">
      <c r="A8" s="30">
        <v>53.363090929211943</v>
      </c>
      <c r="B8" s="31">
        <v>11.425633851077688</v>
      </c>
      <c r="C8" s="37"/>
      <c r="D8" s="33"/>
      <c r="E8" s="38"/>
      <c r="F8" s="38"/>
      <c r="G8" s="38"/>
      <c r="H8" s="38"/>
      <c r="I8" s="39"/>
      <c r="J8" s="33"/>
      <c r="K8" s="40"/>
    </row>
    <row r="9" spans="1:15">
      <c r="A9" s="30">
        <v>94.975356394581482</v>
      </c>
      <c r="B9" s="31">
        <v>58.621758509858914</v>
      </c>
      <c r="C9" s="37"/>
      <c r="D9" s="33"/>
      <c r="E9" s="38"/>
      <c r="F9" s="38"/>
      <c r="G9" s="38"/>
      <c r="H9" s="38"/>
      <c r="I9" s="39"/>
      <c r="J9" s="33"/>
      <c r="K9" s="40"/>
    </row>
    <row r="10" spans="1:15">
      <c r="A10" s="30">
        <v>34.666125529200627</v>
      </c>
      <c r="B10" s="31">
        <v>86.997764938000287</v>
      </c>
      <c r="C10" s="37"/>
      <c r="D10" s="33"/>
      <c r="E10" s="38"/>
      <c r="F10" s="38"/>
      <c r="G10" s="38"/>
      <c r="H10" s="38"/>
      <c r="I10" s="39"/>
      <c r="J10" s="33"/>
      <c r="K10" s="40"/>
    </row>
    <row r="11" spans="1:15">
      <c r="A11" s="30">
        <v>75.03899091740908</v>
      </c>
      <c r="B11" s="31">
        <v>39.877787663969009</v>
      </c>
      <c r="C11" s="37"/>
      <c r="D11" s="33"/>
      <c r="E11" s="38"/>
      <c r="F11" s="38"/>
      <c r="G11" s="38"/>
      <c r="H11" s="38"/>
      <c r="I11" s="39"/>
      <c r="J11" s="33"/>
      <c r="K11" s="40"/>
    </row>
    <row r="12" spans="1:15">
      <c r="A12" s="30">
        <v>26.82587230266622</v>
      </c>
      <c r="B12" s="31">
        <v>10.522716537079191</v>
      </c>
      <c r="C12" s="37"/>
      <c r="D12" s="33"/>
      <c r="E12" s="38"/>
      <c r="F12" s="38"/>
      <c r="G12" s="38"/>
      <c r="H12" s="38"/>
      <c r="I12" s="39"/>
      <c r="J12" s="33"/>
      <c r="K12" s="40"/>
    </row>
    <row r="13" spans="1:15">
      <c r="A13" s="30">
        <v>76.494052284773502</v>
      </c>
      <c r="B13" s="31">
        <v>28.418212052646609</v>
      </c>
      <c r="C13" s="41"/>
      <c r="D13" s="33"/>
      <c r="E13" s="38"/>
      <c r="F13" s="38"/>
      <c r="G13" s="38"/>
      <c r="H13" s="38"/>
      <c r="I13" s="39"/>
      <c r="J13" s="33"/>
      <c r="K13" s="40"/>
    </row>
    <row r="14" spans="1:15">
      <c r="A14" s="30">
        <v>16.857636404888375</v>
      </c>
      <c r="B14" s="31">
        <v>42.154656018350359</v>
      </c>
      <c r="C14" s="37"/>
      <c r="D14" s="33"/>
      <c r="E14" s="38"/>
      <c r="F14" s="38"/>
      <c r="G14" s="38"/>
      <c r="H14" s="38"/>
      <c r="I14" s="39"/>
      <c r="J14" s="33"/>
      <c r="K14" s="40"/>
    </row>
    <row r="15" spans="1:15">
      <c r="A15" s="30">
        <v>27.693781757200142</v>
      </c>
      <c r="B15" s="31">
        <v>72.866562942822526</v>
      </c>
      <c r="C15" s="37"/>
      <c r="D15" s="33"/>
      <c r="E15" s="38"/>
      <c r="F15" s="38"/>
      <c r="G15" s="38"/>
      <c r="H15" s="38"/>
      <c r="I15" s="39"/>
      <c r="J15" s="33"/>
      <c r="K15" s="40"/>
    </row>
    <row r="16" spans="1:15">
      <c r="A16" s="30">
        <v>48.327167270500397</v>
      </c>
      <c r="B16" s="31">
        <v>74.898511232503125</v>
      </c>
      <c r="C16" s="37"/>
      <c r="D16" s="33"/>
      <c r="E16" s="38"/>
      <c r="F16" s="38"/>
      <c r="G16" s="38"/>
      <c r="H16" s="38"/>
      <c r="I16" s="39"/>
      <c r="J16" s="33"/>
      <c r="K16" s="40"/>
    </row>
    <row r="17" spans="1:11">
      <c r="A17" s="30">
        <v>25.93711575811275</v>
      </c>
      <c r="B17" s="31">
        <v>54.307977046658792</v>
      </c>
      <c r="C17" s="37"/>
      <c r="D17" s="33"/>
      <c r="E17" s="38"/>
      <c r="F17" s="38"/>
      <c r="G17" s="38"/>
      <c r="H17" s="38"/>
      <c r="I17" s="39"/>
      <c r="J17" s="33"/>
      <c r="K17" s="40"/>
    </row>
    <row r="18" spans="1:11">
      <c r="A18" s="30">
        <v>15.935119147713749</v>
      </c>
      <c r="B18" s="31">
        <v>48.102447402348524</v>
      </c>
      <c r="C18" s="37"/>
      <c r="D18" s="33"/>
      <c r="E18" s="38"/>
      <c r="F18" s="38"/>
      <c r="G18" s="38"/>
      <c r="H18" s="38"/>
      <c r="I18" s="39"/>
      <c r="J18" s="33"/>
      <c r="K18" s="40"/>
    </row>
    <row r="19" spans="1:11">
      <c r="A19" s="30">
        <v>18.068793196235866</v>
      </c>
      <c r="B19" s="31">
        <v>41.120568445915872</v>
      </c>
      <c r="C19" s="30"/>
      <c r="D19" s="38"/>
      <c r="E19" s="38"/>
      <c r="F19" s="38"/>
      <c r="G19" s="38"/>
      <c r="H19" s="38"/>
      <c r="I19" s="39"/>
      <c r="J19" s="42"/>
      <c r="K19" s="43"/>
    </row>
    <row r="20" spans="1:11">
      <c r="A20" s="30">
        <v>38.446027692419847</v>
      </c>
      <c r="B20" s="31">
        <v>8.2509497136422638</v>
      </c>
      <c r="C20" s="30"/>
      <c r="D20" s="38"/>
      <c r="E20" s="38"/>
      <c r="F20" s="38"/>
      <c r="G20" s="38"/>
      <c r="H20" s="38"/>
      <c r="I20" s="39"/>
      <c r="J20" s="42"/>
      <c r="K20" s="43"/>
    </row>
    <row r="21" spans="1:11">
      <c r="A21" s="30">
        <v>31.60873701611715</v>
      </c>
      <c r="B21" s="31">
        <v>38.162610996891111</v>
      </c>
      <c r="C21" s="30"/>
      <c r="D21" s="38"/>
      <c r="E21" s="38"/>
      <c r="F21" s="38"/>
      <c r="G21" s="38"/>
      <c r="H21" s="38"/>
      <c r="I21" s="39"/>
      <c r="J21" s="42"/>
      <c r="K21" s="43"/>
    </row>
    <row r="22" spans="1:11">
      <c r="A22" s="30">
        <v>15.849220264365528</v>
      </c>
      <c r="B22" s="31">
        <v>71.961203103875462</v>
      </c>
      <c r="C22" s="30"/>
      <c r="D22" s="38"/>
      <c r="E22" s="38"/>
      <c r="F22" s="38"/>
      <c r="G22" s="38"/>
      <c r="H22" s="38"/>
      <c r="I22" s="39"/>
      <c r="J22" s="42"/>
      <c r="K22" s="43"/>
    </row>
    <row r="23" spans="1:11">
      <c r="A23" s="30">
        <v>34.845383984573175</v>
      </c>
      <c r="B23" s="31">
        <v>60.968971024145532</v>
      </c>
      <c r="C23" s="30"/>
      <c r="D23" s="38"/>
      <c r="E23" s="38"/>
      <c r="F23" s="38"/>
      <c r="G23" s="38"/>
      <c r="H23" s="38"/>
      <c r="I23" s="39"/>
      <c r="J23" s="42"/>
      <c r="K23" s="43"/>
    </row>
    <row r="24" spans="1:11">
      <c r="A24" s="30">
        <v>24.152040929479483</v>
      </c>
      <c r="B24" s="31">
        <v>44.069761020004307</v>
      </c>
      <c r="C24" s="30"/>
      <c r="D24" s="38"/>
      <c r="E24" s="38"/>
      <c r="F24" s="38"/>
      <c r="G24" s="38"/>
      <c r="H24" s="38"/>
      <c r="I24" s="39"/>
      <c r="J24" s="42"/>
      <c r="K24" s="43"/>
    </row>
    <row r="25" spans="1:11">
      <c r="A25" s="30">
        <v>99.121448977692523</v>
      </c>
      <c r="B25" s="31">
        <v>13.245073346618597</v>
      </c>
      <c r="C25" s="30"/>
      <c r="D25" s="38"/>
      <c r="E25" s="38"/>
      <c r="F25" s="38"/>
      <c r="G25" s="38"/>
      <c r="H25" s="38"/>
      <c r="I25" s="39"/>
      <c r="J25" s="42"/>
      <c r="K25" s="43"/>
    </row>
    <row r="26" spans="1:11">
      <c r="A26" s="30">
        <v>65.061432123190556</v>
      </c>
      <c r="B26" s="31">
        <v>71.818759203617404</v>
      </c>
      <c r="C26" s="30"/>
      <c r="D26" s="38"/>
      <c r="E26" s="38"/>
      <c r="F26" s="38"/>
      <c r="G26" s="38"/>
      <c r="H26" s="38"/>
      <c r="I26" s="39"/>
      <c r="J26" s="42"/>
      <c r="K26" s="43"/>
    </row>
    <row r="27" spans="1:11">
      <c r="A27" s="30">
        <v>68.975173437488152</v>
      </c>
      <c r="B27" s="31">
        <v>78.286640924108923</v>
      </c>
      <c r="C27" s="30"/>
      <c r="D27" s="38"/>
      <c r="E27" s="38"/>
      <c r="F27" s="38"/>
      <c r="G27" s="38"/>
      <c r="H27" s="38"/>
      <c r="I27" s="39"/>
      <c r="J27" s="42"/>
      <c r="K27" s="43"/>
    </row>
    <row r="28" spans="1:11">
      <c r="A28" s="30">
        <v>15.231110654782443</v>
      </c>
      <c r="B28" s="31">
        <v>61.072691521126728</v>
      </c>
      <c r="C28" s="30"/>
      <c r="D28" s="38"/>
      <c r="E28" s="38"/>
      <c r="F28" s="38"/>
      <c r="G28" s="38"/>
      <c r="H28" s="38"/>
      <c r="I28" s="39"/>
      <c r="J28" s="42"/>
      <c r="K28" s="43"/>
    </row>
    <row r="29" spans="1:11">
      <c r="A29" s="30">
        <v>19.187496679921768</v>
      </c>
      <c r="B29" s="31">
        <v>44.683980568287481</v>
      </c>
      <c r="C29" s="30"/>
      <c r="D29" s="38"/>
      <c r="E29" s="38"/>
      <c r="F29" s="38"/>
      <c r="G29" s="38"/>
      <c r="H29" s="38"/>
      <c r="I29" s="39"/>
      <c r="J29" s="42"/>
      <c r="K29" s="43"/>
    </row>
    <row r="30" spans="1:11">
      <c r="A30" s="30">
        <v>17.713684278774402</v>
      </c>
      <c r="B30" s="31">
        <v>77.246129500617428</v>
      </c>
      <c r="C30" s="30"/>
      <c r="D30" s="38"/>
      <c r="E30" s="38"/>
      <c r="F30" s="38"/>
      <c r="G30" s="38"/>
      <c r="H30" s="38"/>
      <c r="I30" s="39"/>
      <c r="J30" s="42"/>
      <c r="K30" s="43"/>
    </row>
    <row r="31" spans="1:11">
      <c r="A31" s="30">
        <v>8.3857476029520761</v>
      </c>
      <c r="B31" s="31">
        <v>40.154685604958743</v>
      </c>
      <c r="C31" s="30"/>
      <c r="D31" s="38"/>
      <c r="E31" s="38"/>
      <c r="F31" s="38"/>
      <c r="G31" s="38"/>
      <c r="H31" s="38"/>
      <c r="I31" s="39"/>
      <c r="J31" s="42"/>
      <c r="K31" s="43"/>
    </row>
    <row r="32" spans="1:11">
      <c r="A32" s="30">
        <v>66.816486343311524</v>
      </c>
      <c r="B32" s="31">
        <v>95.08476659153348</v>
      </c>
      <c r="C32" s="30"/>
      <c r="D32" s="38"/>
      <c r="E32" s="38"/>
      <c r="F32" s="38"/>
      <c r="G32" s="38"/>
      <c r="H32" s="38"/>
      <c r="I32" s="39"/>
      <c r="J32" s="42"/>
      <c r="K32" s="43"/>
    </row>
    <row r="33" spans="1:11">
      <c r="A33" s="30">
        <v>82.898733016300795</v>
      </c>
      <c r="B33" s="31">
        <v>44.79909455997575</v>
      </c>
      <c r="C33" s="30"/>
      <c r="D33" s="38"/>
      <c r="E33" s="38"/>
      <c r="F33" s="38"/>
      <c r="G33" s="38"/>
      <c r="H33" s="38"/>
      <c r="I33" s="39"/>
      <c r="J33" s="42"/>
      <c r="K33" s="43"/>
    </row>
    <row r="34" spans="1:11">
      <c r="A34" s="30">
        <v>86.943280725239006</v>
      </c>
      <c r="B34" s="31">
        <v>34.166786823058445</v>
      </c>
      <c r="C34" s="30"/>
      <c r="D34" s="38"/>
      <c r="E34" s="38"/>
      <c r="F34" s="38"/>
      <c r="G34" s="38"/>
      <c r="H34" s="38"/>
      <c r="I34" s="39"/>
      <c r="J34" s="42"/>
      <c r="K34" s="43"/>
    </row>
    <row r="35" spans="1:11">
      <c r="A35" s="30">
        <v>21.370344856300292</v>
      </c>
      <c r="B35" s="31">
        <v>56.162724989445408</v>
      </c>
      <c r="C35" s="30"/>
      <c r="D35" s="38"/>
      <c r="E35" s="38"/>
      <c r="F35" s="38"/>
      <c r="G35" s="38"/>
      <c r="H35" s="38"/>
      <c r="I35" s="39"/>
      <c r="J35" s="42"/>
      <c r="K35" s="43"/>
    </row>
    <row r="36" spans="1:11">
      <c r="A36" s="30">
        <v>25.600355689425847</v>
      </c>
      <c r="B36" s="31">
        <v>23.697396458404896</v>
      </c>
      <c r="C36" s="30"/>
      <c r="D36" s="38"/>
      <c r="E36" s="38"/>
      <c r="F36" s="38"/>
      <c r="G36" s="38"/>
      <c r="H36" s="38"/>
      <c r="I36" s="39"/>
      <c r="J36" s="42"/>
      <c r="K36" s="43"/>
    </row>
    <row r="37" spans="1:11">
      <c r="A37" s="30">
        <v>40.378271901227826</v>
      </c>
      <c r="B37" s="31">
        <v>47.066908342804581</v>
      </c>
      <c r="C37" s="30"/>
      <c r="D37" s="38"/>
      <c r="E37" s="38"/>
      <c r="F37" s="38"/>
      <c r="G37" s="38"/>
      <c r="H37" s="38"/>
      <c r="I37" s="39"/>
      <c r="J37" s="42"/>
      <c r="K37" s="43"/>
    </row>
    <row r="38" spans="1:11">
      <c r="A38" s="30">
        <v>32.812239479831092</v>
      </c>
      <c r="B38" s="31">
        <v>16.982817105656434</v>
      </c>
      <c r="C38" s="30"/>
      <c r="D38" s="38"/>
      <c r="E38" s="38"/>
      <c r="F38" s="38"/>
      <c r="G38" s="38"/>
      <c r="H38" s="38"/>
      <c r="I38" s="39"/>
      <c r="J38" s="42"/>
      <c r="K38" s="43"/>
    </row>
    <row r="39" spans="1:11">
      <c r="A39" s="30">
        <v>70.247446465066957</v>
      </c>
      <c r="B39" s="31">
        <v>3.1972864347351804</v>
      </c>
      <c r="C39" s="30"/>
      <c r="D39" s="38"/>
      <c r="E39" s="38"/>
      <c r="F39" s="38"/>
      <c r="G39" s="38"/>
      <c r="H39" s="38"/>
      <c r="I39" s="39"/>
      <c r="J39" s="42"/>
      <c r="K39" s="43"/>
    </row>
    <row r="40" spans="1:11">
      <c r="A40" s="30">
        <v>81.134375954423987</v>
      </c>
      <c r="B40" s="31">
        <v>72.920513614695011</v>
      </c>
      <c r="C40" s="30"/>
      <c r="D40" s="38"/>
      <c r="E40" s="38"/>
      <c r="F40" s="38"/>
      <c r="G40" s="38"/>
      <c r="H40" s="38"/>
      <c r="I40" s="39"/>
      <c r="J40" s="42"/>
      <c r="K40" s="43"/>
    </row>
    <row r="41" spans="1:11">
      <c r="A41" s="30">
        <v>46.387531866492452</v>
      </c>
      <c r="B41" s="31">
        <v>36.165446579904611</v>
      </c>
      <c r="C41" s="30"/>
      <c r="D41" s="38"/>
      <c r="E41" s="38"/>
      <c r="F41" s="38"/>
      <c r="G41" s="38"/>
      <c r="H41" s="38"/>
      <c r="I41" s="39"/>
      <c r="J41" s="42"/>
      <c r="K41" s="43"/>
    </row>
    <row r="42" spans="1:11">
      <c r="A42" s="30">
        <v>75.496599047526942</v>
      </c>
      <c r="B42" s="31">
        <v>87.237300458802821</v>
      </c>
      <c r="C42" s="30"/>
      <c r="D42" s="38"/>
      <c r="E42" s="38"/>
      <c r="F42" s="38"/>
      <c r="G42" s="38"/>
      <c r="H42" s="38"/>
      <c r="I42" s="39"/>
      <c r="J42" s="42"/>
      <c r="K42" s="43"/>
    </row>
    <row r="43" spans="1:11">
      <c r="A43" s="30">
        <v>6.805461351816966</v>
      </c>
      <c r="B43" s="31">
        <v>30.639321862075185</v>
      </c>
      <c r="C43" s="30"/>
      <c r="D43" s="38"/>
      <c r="E43" s="38"/>
      <c r="F43" s="38"/>
      <c r="G43" s="38"/>
      <c r="H43" s="38"/>
      <c r="I43" s="39"/>
      <c r="J43" s="42"/>
      <c r="K43" s="43"/>
    </row>
    <row r="44" spans="1:11">
      <c r="A44" s="30">
        <v>47.087690250679955</v>
      </c>
      <c r="B44" s="31">
        <v>74.133610617886347</v>
      </c>
      <c r="C44" s="30"/>
      <c r="D44" s="38"/>
      <c r="E44" s="38"/>
      <c r="F44" s="38"/>
      <c r="G44" s="38"/>
      <c r="H44" s="38"/>
      <c r="I44" s="39"/>
      <c r="J44" s="42"/>
      <c r="K44" s="43"/>
    </row>
    <row r="45" spans="1:11">
      <c r="A45" s="30">
        <v>50.487877669795658</v>
      </c>
      <c r="B45" s="31">
        <v>40.583782128837775</v>
      </c>
      <c r="C45" s="30"/>
      <c r="D45" s="38"/>
      <c r="E45" s="38"/>
      <c r="F45" s="38"/>
      <c r="G45" s="38"/>
      <c r="H45" s="38"/>
      <c r="I45" s="39"/>
      <c r="J45" s="42"/>
      <c r="K45" s="43"/>
    </row>
    <row r="46" spans="1:11">
      <c r="A46" s="30">
        <v>28.930103215145309</v>
      </c>
      <c r="B46" s="31">
        <v>84.631059001411586</v>
      </c>
      <c r="C46" s="30"/>
      <c r="D46" s="38"/>
      <c r="E46" s="38"/>
      <c r="F46" s="38"/>
      <c r="G46" s="38"/>
      <c r="H46" s="38"/>
      <c r="I46" s="39"/>
      <c r="J46" s="42"/>
      <c r="K46" s="43"/>
    </row>
    <row r="47" spans="1:11">
      <c r="A47" s="30">
        <v>50.328209654048209</v>
      </c>
      <c r="B47" s="31">
        <v>2.0501317922055451</v>
      </c>
      <c r="C47" s="30"/>
      <c r="D47" s="38"/>
      <c r="E47" s="38"/>
      <c r="F47" s="38"/>
      <c r="G47" s="38"/>
      <c r="H47" s="38"/>
      <c r="I47" s="39"/>
      <c r="J47" s="42"/>
      <c r="K47" s="43"/>
    </row>
    <row r="48" spans="1:11">
      <c r="A48" s="30">
        <v>90.68513176846686</v>
      </c>
      <c r="B48" s="31">
        <v>94.391291882242086</v>
      </c>
      <c r="C48" s="30"/>
      <c r="D48" s="38"/>
      <c r="E48" s="38"/>
      <c r="F48" s="38"/>
      <c r="G48" s="38"/>
      <c r="H48" s="38"/>
      <c r="I48" s="39"/>
      <c r="J48" s="42"/>
      <c r="K48" s="43"/>
    </row>
    <row r="49" spans="1:11">
      <c r="A49" s="30">
        <v>6.2952280284112483</v>
      </c>
      <c r="B49" s="31">
        <v>29.699084861378022</v>
      </c>
      <c r="C49" s="30"/>
      <c r="D49" s="38"/>
      <c r="E49" s="38"/>
      <c r="F49" s="38"/>
      <c r="G49" s="38"/>
      <c r="H49" s="38"/>
      <c r="I49" s="39"/>
      <c r="J49" s="42"/>
      <c r="K49" s="43"/>
    </row>
    <row r="50" spans="1:11">
      <c r="A50" s="30">
        <v>71.566806545104782</v>
      </c>
      <c r="B50" s="31">
        <v>5.3484918043437801</v>
      </c>
      <c r="C50" s="30"/>
      <c r="D50" s="38"/>
      <c r="E50" s="38"/>
      <c r="F50" s="38"/>
      <c r="G50" s="38"/>
      <c r="H50" s="38"/>
      <c r="I50" s="39"/>
      <c r="J50" s="42"/>
      <c r="K50" s="43"/>
    </row>
    <row r="51" spans="1:11">
      <c r="A51" s="30">
        <v>34.314432303747736</v>
      </c>
      <c r="B51" s="31">
        <v>13.825813032548062</v>
      </c>
      <c r="C51" s="30"/>
      <c r="D51" s="38"/>
      <c r="E51" s="38"/>
      <c r="F51" s="38"/>
      <c r="G51" s="38"/>
      <c r="H51" s="38"/>
      <c r="I51" s="39"/>
      <c r="J51" s="42"/>
      <c r="K51" s="43"/>
    </row>
    <row r="52" spans="1:11" ht="15.75" thickBot="1">
      <c r="A52" s="44">
        <v>58.826605448414071</v>
      </c>
      <c r="B52" s="45">
        <v>3.289635339733632</v>
      </c>
      <c r="C52" s="44"/>
      <c r="D52" s="46"/>
      <c r="E52" s="46"/>
      <c r="F52" s="46"/>
      <c r="G52" s="46"/>
      <c r="H52" s="46"/>
      <c r="I52" s="47"/>
      <c r="J52" s="48"/>
      <c r="K52" s="49"/>
    </row>
  </sheetData>
  <mergeCells count="1">
    <mergeCell ref="A1:K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předloha</vt:lpstr>
      <vt:lpstr>odkazování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2012-12-28T16:05:17Z</dcterms:modified>
</cp:coreProperties>
</file>