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pečivo" sheetId="20" r:id="rId2"/>
    <sheet name="předloha pečivo" sheetId="21" r:id="rId3"/>
  </sheets>
  <calcPr calcId="124519"/>
</workbook>
</file>

<file path=xl/calcChain.xml><?xml version="1.0" encoding="utf-8"?>
<calcChain xmlns="http://schemas.openxmlformats.org/spreadsheetml/2006/main">
  <c r="G25" i="21"/>
  <c r="G24"/>
  <c r="G20"/>
  <c r="G17"/>
  <c r="G16"/>
  <c r="G15"/>
  <c r="G14"/>
  <c r="G12"/>
  <c r="D9"/>
  <c r="C9"/>
  <c r="G11" s="1"/>
  <c r="B9"/>
  <c r="G26" s="1"/>
  <c r="I8"/>
  <c r="G8"/>
  <c r="E8"/>
  <c r="H8" s="1"/>
  <c r="I7"/>
  <c r="G7"/>
  <c r="E7"/>
  <c r="H7" s="1"/>
  <c r="I6"/>
  <c r="G6"/>
  <c r="E6"/>
  <c r="H6" s="1"/>
  <c r="I5"/>
  <c r="G5"/>
  <c r="G10" s="1"/>
  <c r="G13" s="1"/>
  <c r="E5"/>
  <c r="H5" s="1"/>
  <c r="E9" l="1"/>
</calcChain>
</file>

<file path=xl/sharedStrings.xml><?xml version="1.0" encoding="utf-8"?>
<sst xmlns="http://schemas.openxmlformats.org/spreadsheetml/2006/main" count="102" uniqueCount="67">
  <si>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</si>
  <si>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</si>
  <si>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</si>
  <si>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</si>
  <si>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</si>
  <si>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</si>
  <si>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</si>
  <si>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</si>
  <si>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</si>
  <si>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</si>
  <si>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</si>
  <si>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</si>
  <si>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</si>
  <si>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</si>
  <si>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</si>
  <si>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</si>
  <si>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</si>
  <si>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</si>
  <si>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</si>
  <si>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</si>
  <si>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</si>
  <si>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</si>
  <si>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</si>
  <si>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</si>
  <si>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</si>
  <si>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>List PŘEDLOHA mají žáci k dispozici v papírové podobě nebo je jim promítán dataprojektorem na plátno.</t>
  </si>
  <si>
    <t>VY_32_INOVACE_92_Excel - funkce II.</t>
  </si>
  <si>
    <t>Prodej pečiva</t>
  </si>
  <si>
    <t>prodáno kusů</t>
  </si>
  <si>
    <t>pondělí</t>
  </si>
  <si>
    <t>úterý</t>
  </si>
  <si>
    <t>středa</t>
  </si>
  <si>
    <t>PO-ST</t>
  </si>
  <si>
    <t>cena v Kč</t>
  </si>
  <si>
    <t>tržba v Kč</t>
  </si>
  <si>
    <t>stav zboží</t>
  </si>
  <si>
    <t>průměrné náklady na pečivo prodané za PO-ST</t>
  </si>
  <si>
    <t>bageta</t>
  </si>
  <si>
    <t>houska</t>
  </si>
  <si>
    <t>rohlík</t>
  </si>
  <si>
    <t>loupák</t>
  </si>
  <si>
    <t>celkem ks</t>
  </si>
  <si>
    <t>tržba celkem</t>
  </si>
  <si>
    <t>průměrný počet ks pečiva prodaný za den</t>
  </si>
  <si>
    <t>počet sledovaných dnů</t>
  </si>
  <si>
    <t>průměrná tržba za den</t>
  </si>
  <si>
    <t>počet sledovaných položek</t>
  </si>
  <si>
    <t>počet dní, kdy se prodalo více než 60 housek</t>
  </si>
  <si>
    <t>počet dní, kdy se prodalo méně než 20 loupáků</t>
  </si>
  <si>
    <t>součet kusů loupáků prodaných za dny, kdy se denně prodalo méně než 20 ks</t>
  </si>
  <si>
    <t>počet čísel použitých do statistiky</t>
  </si>
  <si>
    <t>průměrné náklady na jeden kus pečiva</t>
  </si>
  <si>
    <t>nejvíce prodaných rohlíků za den</t>
  </si>
  <si>
    <t>nejméně prodaných loupáků za den</t>
  </si>
  <si>
    <t>nejméně prodaných kusů pečiva za den</t>
  </si>
  <si>
    <t>ve sloupci STAV ZBOŽÍ</t>
  </si>
  <si>
    <t>funkce, která vepíše "na skladě" v případě, že je prodáno méně než 190 ks daného druhu pečiva, v opačném případě vypíše "vyprodáno"</t>
  </si>
  <si>
    <t>podmíněné formátování</t>
  </si>
  <si>
    <t>na skladě</t>
  </si>
  <si>
    <t>červené pozadí, žluté text</t>
  </si>
  <si>
    <t>vyprodáno</t>
  </si>
  <si>
    <t>modré pozadí, bílý text</t>
  </si>
  <si>
    <t>Žáci pracují na samostatných PC v programu MS Excel dle pokynů na jednotlivých listech a vytvořejí  výsledný dokument shodný s předlohou. Žáci pracují s listem PEČIVO.</t>
  </si>
  <si>
    <t xml:space="preserve">Úpravou listu PEČIVO vytvořit list podle předlohy. </t>
  </si>
  <si>
    <t>Formátování podmíněné,  formát čísla</t>
  </si>
  <si>
    <t>Kopírování  vzorce</t>
  </si>
  <si>
    <t>Funkce, absolutní a relativní odkazování</t>
  </si>
</sst>
</file>

<file path=xl/styles.xml><?xml version="1.0" encoding="utf-8"?>
<styleSheet xmlns="http://schemas.openxmlformats.org/spreadsheetml/2006/main">
  <numFmts count="4">
    <numFmt numFmtId="8" formatCode="#,##0.00\ &quot;Kč&quot;;[Red]\-#,##0.00\ &quot;Kč&quot;"/>
    <numFmt numFmtId="44" formatCode="_-* #,##0.00\ &quot;Kč&quot;_-;\-* #,##0.00\ &quot;Kč&quot;_-;_-* &quot;-&quot;??\ &quot;Kč&quot;_-;_-@_-"/>
    <numFmt numFmtId="181" formatCode="_-* #,##0\ &quot;Kč&quot;_-;\-* #,##0\ &quot;Kč&quot;_-;_-* &quot;-&quot;??\ &quot;Kč&quot;_-;_-@_-"/>
    <numFmt numFmtId="182" formatCode="#,##0_ ;\-#,##0\ "/>
  </numFmts>
  <fonts count="12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81" fontId="10" fillId="0" borderId="1" xfId="1" applyNumberFormat="1" applyFont="1" applyBorder="1"/>
    <xf numFmtId="8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3" xfId="0" applyBorder="1" applyAlignment="1">
      <alignment horizontal="left"/>
    </xf>
    <xf numFmtId="182" fontId="10" fillId="0" borderId="1" xfId="1" applyNumberFormat="1" applyFont="1" applyBorder="1"/>
    <xf numFmtId="44" fontId="10" fillId="0" borderId="1" xfId="1" applyFont="1" applyBorder="1"/>
    <xf numFmtId="0" fontId="0" fillId="0" borderId="1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0" xfId="0" applyBorder="1" applyAlignment="1">
      <alignment horizontal="left"/>
    </xf>
    <xf numFmtId="182" fontId="10" fillId="0" borderId="0" xfId="1" applyNumberFormat="1" applyFont="1" applyBorder="1"/>
    <xf numFmtId="8" fontId="0" fillId="0" borderId="1" xfId="0" applyNumberFormat="1" applyBorder="1" applyAlignment="1">
      <alignment horizontal="right"/>
    </xf>
    <xf numFmtId="0" fontId="0" fillId="0" borderId="0" xfId="0" applyBorder="1"/>
    <xf numFmtId="0" fontId="0" fillId="0" borderId="6" xfId="0" applyBorder="1"/>
    <xf numFmtId="0" fontId="0" fillId="0" borderId="0" xfId="0" applyBorder="1" applyAlignment="1">
      <alignment horizontal="left" wrapText="1"/>
    </xf>
    <xf numFmtId="0" fontId="0" fillId="0" borderId="2" xfId="0" applyBorder="1" applyAlignment="1">
      <alignment horizontal="left" wrapText="1"/>
    </xf>
  </cellXfs>
  <cellStyles count="2">
    <cellStyle name="měny" xfId="1" builtinId="4"/>
    <cellStyle name="normální" xfId="0" builtinId="0"/>
  </cellStyles>
  <dxfs count="4">
    <dxf>
      <font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9" workbookViewId="0">
      <selection activeCell="I37" sqref="I37"/>
    </sheetView>
  </sheetViews>
  <sheetFormatPr defaultRowHeight="15"/>
  <cols>
    <col min="1" max="1" width="13" customWidth="1"/>
  </cols>
  <sheetData>
    <row r="1" spans="1:10" ht="15.75">
      <c r="A1" s="2"/>
    </row>
    <row r="2" spans="1:10" ht="15.75">
      <c r="A2" s="3"/>
    </row>
    <row r="3" spans="1:10" ht="15.75">
      <c r="A3" s="3"/>
    </row>
    <row r="4" spans="1:10" ht="15.75">
      <c r="A4" s="3"/>
    </row>
    <row r="5" spans="1:10" ht="15.75">
      <c r="A5" s="3"/>
    </row>
    <row r="6" spans="1:10" ht="15.75">
      <c r="A6" s="3"/>
    </row>
    <row r="7" spans="1:10" ht="15.75">
      <c r="A7" s="3"/>
    </row>
    <row r="8" spans="1:10" ht="15.75">
      <c r="A8" s="3"/>
    </row>
    <row r="9" spans="1:10" ht="23.25">
      <c r="A9" s="27" t="s">
        <v>0</v>
      </c>
      <c r="B9" s="27"/>
      <c r="C9" s="27"/>
      <c r="D9" s="27"/>
      <c r="E9" s="27"/>
      <c r="F9" s="27"/>
      <c r="G9" s="27"/>
      <c r="H9" s="27"/>
      <c r="I9" s="27"/>
      <c r="J9" s="27"/>
    </row>
    <row r="10" spans="1:10" ht="23.25">
      <c r="A10" s="28" t="s">
        <v>1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10" ht="15.75">
      <c r="A11" s="3"/>
    </row>
    <row r="12" spans="1:10" ht="30">
      <c r="A12" s="29" t="s">
        <v>22</v>
      </c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5.75">
      <c r="A13" s="3"/>
    </row>
    <row r="14" spans="1:10" ht="15.75">
      <c r="A14" s="4" t="s">
        <v>2</v>
      </c>
      <c r="B14" s="30" t="s">
        <v>3</v>
      </c>
      <c r="C14" s="30"/>
      <c r="D14" s="30"/>
      <c r="E14" s="30"/>
      <c r="F14" s="30"/>
      <c r="G14" s="30"/>
      <c r="H14" s="30"/>
      <c r="I14" s="5"/>
      <c r="J14" s="6"/>
    </row>
    <row r="15" spans="1:10" ht="15.75">
      <c r="A15" s="7" t="s">
        <v>4</v>
      </c>
      <c r="B15" s="31" t="s">
        <v>26</v>
      </c>
      <c r="C15" s="31"/>
      <c r="D15" s="31"/>
      <c r="E15" s="31"/>
      <c r="F15" s="31"/>
      <c r="G15" s="31"/>
      <c r="H15" s="31"/>
      <c r="I15" s="8"/>
      <c r="J15" s="9"/>
    </row>
    <row r="16" spans="1:10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5.75">
      <c r="A17" s="22" t="s">
        <v>5</v>
      </c>
      <c r="B17" s="23" t="s">
        <v>6</v>
      </c>
      <c r="C17" s="23"/>
      <c r="D17" s="23"/>
      <c r="E17" s="23"/>
      <c r="F17" s="23"/>
      <c r="G17" s="23"/>
      <c r="H17" s="23"/>
      <c r="I17" s="23"/>
      <c r="J17" s="24"/>
    </row>
    <row r="18" spans="1:10" ht="15.75">
      <c r="A18" s="22"/>
      <c r="B18" s="25" t="s">
        <v>15</v>
      </c>
      <c r="C18" s="25"/>
      <c r="D18" s="25"/>
      <c r="E18" s="25"/>
      <c r="F18" s="25"/>
      <c r="G18" s="25"/>
      <c r="H18" s="25"/>
      <c r="I18" s="25"/>
      <c r="J18" s="26"/>
    </row>
    <row r="19" spans="1:10" ht="30.75">
      <c r="A19" s="11" t="s">
        <v>7</v>
      </c>
      <c r="B19" s="37" t="s">
        <v>18</v>
      </c>
      <c r="C19" s="38"/>
      <c r="D19" s="38"/>
      <c r="E19" s="38"/>
      <c r="F19" s="38"/>
      <c r="G19" s="38"/>
      <c r="H19" s="38"/>
      <c r="I19" s="38"/>
      <c r="J19" s="39"/>
    </row>
    <row r="20" spans="1:10" ht="30">
      <c r="A20" s="12" t="s">
        <v>8</v>
      </c>
      <c r="B20" s="40" t="s">
        <v>17</v>
      </c>
      <c r="C20" s="40"/>
      <c r="D20" s="40"/>
      <c r="E20" s="40"/>
      <c r="F20" s="40"/>
      <c r="G20" s="40"/>
      <c r="H20" s="40"/>
      <c r="I20" s="40"/>
      <c r="J20" s="40"/>
    </row>
    <row r="21" spans="1:10">
      <c r="A21" s="13" t="s">
        <v>9</v>
      </c>
      <c r="B21" s="40" t="s">
        <v>20</v>
      </c>
      <c r="C21" s="40"/>
      <c r="D21" s="40"/>
      <c r="E21" s="40"/>
      <c r="F21" s="40"/>
      <c r="G21" s="40"/>
      <c r="H21" s="40"/>
      <c r="I21" s="40"/>
      <c r="J21" s="40"/>
    </row>
    <row r="22" spans="1:10">
      <c r="A22" s="13" t="s">
        <v>10</v>
      </c>
      <c r="B22" s="40" t="s">
        <v>16</v>
      </c>
      <c r="C22" s="40"/>
      <c r="D22" s="40"/>
      <c r="E22" s="40"/>
      <c r="F22" s="40"/>
      <c r="G22" s="40"/>
      <c r="H22" s="40"/>
      <c r="I22" s="40"/>
      <c r="J22" s="40"/>
    </row>
    <row r="23" spans="1:10" ht="31.5" customHeight="1">
      <c r="A23" s="14" t="s">
        <v>11</v>
      </c>
      <c r="B23" s="40" t="s">
        <v>21</v>
      </c>
      <c r="C23" s="40"/>
      <c r="D23" s="40"/>
      <c r="E23" s="40"/>
      <c r="F23" s="40"/>
      <c r="G23" s="40"/>
      <c r="H23" s="40"/>
      <c r="I23" s="40"/>
      <c r="J23" s="40"/>
    </row>
    <row r="24" spans="1:10" ht="51" customHeight="1">
      <c r="A24" s="20" t="s">
        <v>12</v>
      </c>
      <c r="B24" s="41" t="s">
        <v>62</v>
      </c>
      <c r="C24" s="41"/>
      <c r="D24" s="41"/>
      <c r="E24" s="41"/>
      <c r="F24" s="41"/>
      <c r="G24" s="41"/>
      <c r="H24" s="41"/>
      <c r="I24" s="41"/>
      <c r="J24" s="41"/>
    </row>
    <row r="25" spans="1:10" ht="47.25" customHeight="1">
      <c r="A25" s="21"/>
      <c r="B25" s="34" t="s">
        <v>25</v>
      </c>
      <c r="C25" s="35"/>
      <c r="D25" s="35"/>
      <c r="E25" s="35"/>
      <c r="F25" s="35"/>
      <c r="G25" s="35"/>
      <c r="H25" s="35"/>
      <c r="I25" s="35"/>
      <c r="J25" s="36"/>
    </row>
    <row r="26" spans="1:10" ht="30">
      <c r="A26" s="14" t="s">
        <v>13</v>
      </c>
      <c r="B26" s="32">
        <v>41200</v>
      </c>
      <c r="C26" s="32"/>
      <c r="D26" s="32"/>
      <c r="E26" s="32"/>
      <c r="F26" s="32"/>
      <c r="G26" s="32"/>
      <c r="H26" s="32"/>
      <c r="I26" s="32"/>
      <c r="J26" s="32"/>
    </row>
    <row r="27" spans="1:10" ht="15.75">
      <c r="A27" s="15"/>
      <c r="B27" s="10"/>
      <c r="C27" s="10"/>
      <c r="D27" s="10"/>
      <c r="E27" s="10"/>
      <c r="F27" s="10"/>
      <c r="G27" s="10"/>
      <c r="H27" s="10"/>
      <c r="I27" s="10"/>
      <c r="J27" s="10"/>
    </row>
    <row r="28" spans="1:10">
      <c r="A28" s="33" t="s">
        <v>19</v>
      </c>
      <c r="B28" s="33"/>
      <c r="C28" s="33"/>
      <c r="D28" s="33"/>
      <c r="E28" s="33"/>
      <c r="F28" s="33"/>
      <c r="G28" s="33"/>
      <c r="H28" s="33"/>
      <c r="I28" s="33"/>
      <c r="J28" s="33"/>
    </row>
    <row r="29" spans="1:10">
      <c r="A29" s="16"/>
      <c r="B29" s="16"/>
      <c r="C29" s="16"/>
      <c r="D29" s="16"/>
      <c r="E29" s="16"/>
      <c r="F29" s="16"/>
      <c r="G29" s="16"/>
      <c r="H29" s="16"/>
      <c r="I29" s="16"/>
      <c r="J29" s="16"/>
    </row>
    <row r="30" spans="1:10" ht="18">
      <c r="A30" s="17" t="s">
        <v>14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3.75" customHeight="1">
      <c r="A31" s="18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5.75">
      <c r="A32" s="19" t="s">
        <v>24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>
      <c r="A33" s="19" t="s">
        <v>64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15.75">
      <c r="A34" s="19" t="s">
        <v>65</v>
      </c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5.75">
      <c r="A35" s="19" t="s">
        <v>66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ht="4.5" customHeight="1">
      <c r="A36" s="19"/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18">
      <c r="A37" s="17" t="s">
        <v>23</v>
      </c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15.75">
      <c r="A38" s="19" t="s">
        <v>63</v>
      </c>
      <c r="B38" s="10"/>
      <c r="C38" s="10"/>
      <c r="D38" s="10"/>
      <c r="E38" s="10"/>
      <c r="F38" s="10"/>
      <c r="G38" s="10"/>
      <c r="H38" s="10"/>
      <c r="I38" s="10"/>
      <c r="J38" s="10"/>
    </row>
    <row r="39" spans="1:10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>
      <c r="A40" s="10"/>
      <c r="B40" s="10"/>
      <c r="C40" s="10"/>
      <c r="D40" s="10"/>
      <c r="E40" s="10"/>
      <c r="F40" s="10"/>
      <c r="G40" s="10"/>
      <c r="H40" s="10"/>
      <c r="I40" s="10"/>
      <c r="J40" s="10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topLeftCell="A5" workbookViewId="0">
      <selection activeCell="J14" sqref="J14"/>
    </sheetView>
  </sheetViews>
  <sheetFormatPr defaultRowHeight="15"/>
  <cols>
    <col min="7" max="7" width="13" customWidth="1"/>
    <col min="8" max="8" width="11.85546875" customWidth="1"/>
    <col min="9" max="9" width="15.42578125" customWidth="1"/>
  </cols>
  <sheetData>
    <row r="1" spans="1:9" ht="21">
      <c r="B1" s="42" t="s">
        <v>27</v>
      </c>
      <c r="C1" s="42"/>
      <c r="D1" s="42"/>
    </row>
    <row r="3" spans="1:9">
      <c r="B3" s="43" t="s">
        <v>28</v>
      </c>
      <c r="C3" s="43"/>
      <c r="D3" s="43"/>
      <c r="E3" s="43"/>
    </row>
    <row r="4" spans="1:9" ht="105">
      <c r="B4" s="44" t="s">
        <v>29</v>
      </c>
      <c r="C4" s="44" t="s">
        <v>30</v>
      </c>
      <c r="D4" s="44" t="s">
        <v>31</v>
      </c>
      <c r="E4" s="44" t="s">
        <v>32</v>
      </c>
      <c r="F4" s="44" t="s">
        <v>33</v>
      </c>
      <c r="G4" s="44" t="s">
        <v>34</v>
      </c>
      <c r="H4" s="44" t="s">
        <v>35</v>
      </c>
      <c r="I4" s="45" t="s">
        <v>36</v>
      </c>
    </row>
    <row r="5" spans="1:9">
      <c r="A5" s="1" t="s">
        <v>37</v>
      </c>
      <c r="B5" s="46">
        <v>20</v>
      </c>
      <c r="C5" s="46">
        <v>40</v>
      </c>
      <c r="D5" s="46">
        <v>35</v>
      </c>
      <c r="E5" s="46"/>
      <c r="F5" s="47"/>
      <c r="G5" s="47"/>
      <c r="H5" s="1"/>
      <c r="I5" s="48"/>
    </row>
    <row r="6" spans="1:9">
      <c r="A6" s="1" t="s">
        <v>38</v>
      </c>
      <c r="B6" s="46">
        <v>50</v>
      </c>
      <c r="C6" s="46">
        <v>75</v>
      </c>
      <c r="D6" s="46">
        <v>70</v>
      </c>
      <c r="E6" s="46"/>
      <c r="F6" s="47"/>
      <c r="G6" s="47"/>
      <c r="H6" s="1"/>
      <c r="I6" s="48"/>
    </row>
    <row r="7" spans="1:9">
      <c r="A7" s="1" t="s">
        <v>39</v>
      </c>
      <c r="B7" s="46">
        <v>60</v>
      </c>
      <c r="C7" s="46">
        <v>70</v>
      </c>
      <c r="D7" s="46">
        <v>75</v>
      </c>
      <c r="E7" s="46"/>
      <c r="F7" s="47"/>
      <c r="G7" s="47"/>
      <c r="H7" s="1"/>
      <c r="I7" s="48"/>
    </row>
    <row r="8" spans="1:9">
      <c r="A8" s="1" t="s">
        <v>40</v>
      </c>
      <c r="B8" s="46">
        <v>18</v>
      </c>
      <c r="C8" s="46">
        <v>16</v>
      </c>
      <c r="D8" s="46">
        <v>14</v>
      </c>
      <c r="E8" s="46"/>
      <c r="F8" s="47"/>
      <c r="G8" s="47"/>
      <c r="H8" s="1"/>
      <c r="I8" s="48"/>
    </row>
    <row r="9" spans="1:9">
      <c r="A9" s="1" t="s">
        <v>41</v>
      </c>
      <c r="B9" s="46"/>
      <c r="C9" s="46"/>
      <c r="D9" s="46"/>
      <c r="E9" s="46"/>
      <c r="F9" s="1"/>
      <c r="G9" s="1"/>
    </row>
    <row r="10" spans="1:9">
      <c r="A10" s="49" t="s">
        <v>42</v>
      </c>
      <c r="B10" s="49"/>
      <c r="C10" s="49"/>
      <c r="D10" s="49"/>
      <c r="E10" s="49"/>
      <c r="F10" s="49"/>
      <c r="G10" s="47"/>
    </row>
    <row r="11" spans="1:9">
      <c r="A11" s="50" t="s">
        <v>43</v>
      </c>
      <c r="B11" s="51"/>
      <c r="C11" s="51"/>
      <c r="D11" s="51"/>
      <c r="E11" s="51"/>
      <c r="F11" s="52"/>
      <c r="G11" s="53"/>
    </row>
    <row r="12" spans="1:9">
      <c r="A12" s="51" t="s">
        <v>44</v>
      </c>
      <c r="B12" s="51"/>
      <c r="C12" s="51"/>
      <c r="D12" s="51"/>
      <c r="E12" s="51"/>
      <c r="F12" s="52"/>
      <c r="G12" s="53"/>
    </row>
    <row r="13" spans="1:9">
      <c r="A13" s="49" t="s">
        <v>45</v>
      </c>
      <c r="B13" s="49"/>
      <c r="C13" s="49"/>
      <c r="D13" s="49"/>
      <c r="E13" s="49"/>
      <c r="F13" s="49"/>
      <c r="G13" s="54"/>
    </row>
    <row r="14" spans="1:9">
      <c r="A14" s="51" t="s">
        <v>46</v>
      </c>
      <c r="B14" s="51"/>
      <c r="C14" s="51"/>
      <c r="D14" s="51"/>
      <c r="E14" s="51"/>
      <c r="F14" s="52"/>
      <c r="G14" s="53"/>
    </row>
    <row r="15" spans="1:9">
      <c r="A15" s="51" t="s">
        <v>47</v>
      </c>
      <c r="B15" s="51"/>
      <c r="C15" s="51"/>
      <c r="D15" s="51"/>
      <c r="E15" s="51"/>
      <c r="F15" s="52"/>
      <c r="G15" s="53"/>
    </row>
    <row r="16" spans="1:9">
      <c r="A16" s="51" t="s">
        <v>48</v>
      </c>
      <c r="B16" s="51"/>
      <c r="C16" s="51"/>
      <c r="D16" s="51"/>
      <c r="E16" s="51"/>
      <c r="F16" s="52"/>
      <c r="G16" s="53"/>
    </row>
    <row r="17" spans="1:7">
      <c r="A17" s="55" t="s">
        <v>49</v>
      </c>
      <c r="B17" s="55"/>
      <c r="C17" s="55"/>
      <c r="D17" s="55"/>
      <c r="E17" s="55"/>
      <c r="F17" s="56"/>
      <c r="G17" s="53"/>
    </row>
    <row r="18" spans="1:7">
      <c r="A18" s="57"/>
      <c r="B18" s="57"/>
      <c r="C18" s="57"/>
      <c r="D18" s="57"/>
      <c r="E18" s="57"/>
      <c r="F18" s="57"/>
      <c r="G18" s="58"/>
    </row>
    <row r="20" spans="1:7">
      <c r="A20" s="51" t="s">
        <v>50</v>
      </c>
      <c r="B20" s="51"/>
      <c r="C20" s="51"/>
      <c r="D20" s="51"/>
      <c r="E20" s="51"/>
      <c r="F20" s="52"/>
      <c r="G20" s="53"/>
    </row>
    <row r="21" spans="1:7">
      <c r="A21" s="57"/>
      <c r="B21" s="57"/>
      <c r="C21" s="57"/>
      <c r="D21" s="57"/>
      <c r="E21" s="57"/>
      <c r="F21" s="57"/>
      <c r="G21" s="58"/>
    </row>
    <row r="22" spans="1:7">
      <c r="A22" s="57" t="s">
        <v>51</v>
      </c>
      <c r="B22" s="57"/>
      <c r="C22" s="57"/>
      <c r="D22" s="57"/>
      <c r="E22" s="59">
        <v>2.5</v>
      </c>
      <c r="F22" s="57"/>
      <c r="G22" s="60"/>
    </row>
    <row r="24" spans="1:7">
      <c r="A24" s="49" t="s">
        <v>52</v>
      </c>
      <c r="B24" s="49"/>
      <c r="C24" s="49"/>
      <c r="D24" s="49"/>
      <c r="E24" s="49"/>
      <c r="F24" s="49"/>
      <c r="G24" s="53"/>
    </row>
    <row r="25" spans="1:7">
      <c r="A25" s="49" t="s">
        <v>53</v>
      </c>
      <c r="B25" s="49"/>
      <c r="C25" s="49"/>
      <c r="D25" s="49"/>
      <c r="E25" s="49"/>
      <c r="F25" s="49"/>
      <c r="G25" s="53"/>
    </row>
    <row r="26" spans="1:7">
      <c r="A26" s="49" t="s">
        <v>54</v>
      </c>
      <c r="B26" s="49"/>
      <c r="C26" s="49"/>
      <c r="D26" s="49"/>
      <c r="E26" s="49"/>
      <c r="F26" s="49"/>
      <c r="G26" s="53"/>
    </row>
    <row r="28" spans="1:7">
      <c r="A28" s="61" t="s">
        <v>55</v>
      </c>
      <c r="B28" s="61"/>
      <c r="C28" s="61"/>
    </row>
    <row r="29" spans="1:7" ht="31.5" customHeight="1">
      <c r="A29" s="62" t="s">
        <v>56</v>
      </c>
      <c r="B29" s="62"/>
      <c r="C29" s="62"/>
      <c r="D29" s="62"/>
      <c r="E29" s="62"/>
      <c r="F29" s="62"/>
      <c r="G29" s="62"/>
    </row>
    <row r="31" spans="1:7">
      <c r="A31" t="s">
        <v>57</v>
      </c>
      <c r="D31" t="s">
        <v>58</v>
      </c>
      <c r="F31" t="s">
        <v>59</v>
      </c>
    </row>
    <row r="32" spans="1:7">
      <c r="D32" t="s">
        <v>60</v>
      </c>
      <c r="F32" t="s">
        <v>61</v>
      </c>
    </row>
  </sheetData>
  <mergeCells count="15">
    <mergeCell ref="A25:F25"/>
    <mergeCell ref="A26:F26"/>
    <mergeCell ref="A29:G29"/>
    <mergeCell ref="A14:F14"/>
    <mergeCell ref="A15:F15"/>
    <mergeCell ref="A16:F16"/>
    <mergeCell ref="A17:F17"/>
    <mergeCell ref="A20:F20"/>
    <mergeCell ref="A24:F24"/>
    <mergeCell ref="B1:D1"/>
    <mergeCell ref="B3:E3"/>
    <mergeCell ref="A10:F10"/>
    <mergeCell ref="A11:F11"/>
    <mergeCell ref="A12:F12"/>
    <mergeCell ref="A13:F1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2"/>
  <sheetViews>
    <sheetView workbookViewId="0">
      <selection activeCell="H12" sqref="H12"/>
    </sheetView>
  </sheetViews>
  <sheetFormatPr defaultRowHeight="15"/>
  <cols>
    <col min="1" max="1" width="10.85546875" customWidth="1"/>
    <col min="7" max="7" width="11.42578125" bestFit="1" customWidth="1"/>
    <col min="8" max="8" width="13.140625" customWidth="1"/>
    <col min="9" max="9" width="14.42578125" customWidth="1"/>
  </cols>
  <sheetData>
    <row r="1" spans="1:9" ht="21">
      <c r="B1" s="42" t="s">
        <v>27</v>
      </c>
      <c r="C1" s="42"/>
      <c r="D1" s="42"/>
    </row>
    <row r="3" spans="1:9">
      <c r="B3" s="43" t="s">
        <v>28</v>
      </c>
      <c r="C3" s="43"/>
      <c r="D3" s="43"/>
      <c r="E3" s="43"/>
    </row>
    <row r="4" spans="1:9" ht="105">
      <c r="B4" s="44" t="s">
        <v>29</v>
      </c>
      <c r="C4" s="44" t="s">
        <v>30</v>
      </c>
      <c r="D4" s="44" t="s">
        <v>31</v>
      </c>
      <c r="E4" s="44" t="s">
        <v>32</v>
      </c>
      <c r="F4" s="44" t="s">
        <v>33</v>
      </c>
      <c r="G4" s="44" t="s">
        <v>34</v>
      </c>
      <c r="H4" s="44" t="s">
        <v>35</v>
      </c>
      <c r="I4" s="45" t="s">
        <v>36</v>
      </c>
    </row>
    <row r="5" spans="1:9">
      <c r="A5" s="1" t="s">
        <v>37</v>
      </c>
      <c r="B5" s="46">
        <v>20</v>
      </c>
      <c r="C5" s="46">
        <v>40</v>
      </c>
      <c r="D5" s="46">
        <v>35</v>
      </c>
      <c r="E5" s="46">
        <f>SUM(B5:D5)</f>
        <v>95</v>
      </c>
      <c r="F5" s="47">
        <v>12</v>
      </c>
      <c r="G5" s="47">
        <f>E5*F5</f>
        <v>1140</v>
      </c>
      <c r="H5" s="1" t="str">
        <f>IF(E5&gt;190,"vyprodáno","na skladě")</f>
        <v>na skladě</v>
      </c>
      <c r="I5" s="48">
        <f>E5*$E$22</f>
        <v>237.5</v>
      </c>
    </row>
    <row r="6" spans="1:9">
      <c r="A6" s="1" t="s">
        <v>38</v>
      </c>
      <c r="B6" s="46">
        <v>50</v>
      </c>
      <c r="C6" s="46">
        <v>75</v>
      </c>
      <c r="D6" s="46">
        <v>70</v>
      </c>
      <c r="E6" s="46">
        <f>SUM(B6:D6)</f>
        <v>195</v>
      </c>
      <c r="F6" s="47">
        <v>3</v>
      </c>
      <c r="G6" s="47">
        <f>E6*F6</f>
        <v>585</v>
      </c>
      <c r="H6" s="1" t="str">
        <f>IF(E6&gt;190,"vyprodáno","na skladě")</f>
        <v>vyprodáno</v>
      </c>
      <c r="I6" s="48">
        <f>E6*$E$22</f>
        <v>487.5</v>
      </c>
    </row>
    <row r="7" spans="1:9">
      <c r="A7" s="1" t="s">
        <v>39</v>
      </c>
      <c r="B7" s="46">
        <v>60</v>
      </c>
      <c r="C7" s="46">
        <v>70</v>
      </c>
      <c r="D7" s="46">
        <v>75</v>
      </c>
      <c r="E7" s="46">
        <f>SUM(B7:D7)</f>
        <v>205</v>
      </c>
      <c r="F7" s="47">
        <v>2</v>
      </c>
      <c r="G7" s="47">
        <f>E7*F7</f>
        <v>410</v>
      </c>
      <c r="H7" s="1" t="str">
        <f>IF(E7&gt;190,"vyprodáno","na skladě")</f>
        <v>vyprodáno</v>
      </c>
      <c r="I7" s="48">
        <f>E7*$E$22</f>
        <v>512.5</v>
      </c>
    </row>
    <row r="8" spans="1:9">
      <c r="A8" s="1" t="s">
        <v>40</v>
      </c>
      <c r="B8" s="46">
        <v>18</v>
      </c>
      <c r="C8" s="46">
        <v>16</v>
      </c>
      <c r="D8" s="46">
        <v>14</v>
      </c>
      <c r="E8" s="46">
        <f>SUM(B8:D8)</f>
        <v>48</v>
      </c>
      <c r="F8" s="47">
        <v>6</v>
      </c>
      <c r="G8" s="47">
        <f>E8*F8</f>
        <v>288</v>
      </c>
      <c r="H8" s="1" t="str">
        <f>IF(E8&gt;190,"vyprodáno","na skladě")</f>
        <v>na skladě</v>
      </c>
      <c r="I8" s="48">
        <f>E8*$E$22</f>
        <v>120</v>
      </c>
    </row>
    <row r="9" spans="1:9">
      <c r="A9" s="1" t="s">
        <v>41</v>
      </c>
      <c r="B9" s="46">
        <f>SUM(B5:B8)</f>
        <v>148</v>
      </c>
      <c r="C9" s="46">
        <f>SUM(C5:C8)</f>
        <v>201</v>
      </c>
      <c r="D9" s="46">
        <f>SUM(D5:D8)</f>
        <v>194</v>
      </c>
      <c r="E9" s="46">
        <f>SUM(B9:D9)</f>
        <v>543</v>
      </c>
      <c r="F9" s="1"/>
      <c r="G9" s="1"/>
    </row>
    <row r="10" spans="1:9">
      <c r="A10" s="49" t="s">
        <v>42</v>
      </c>
      <c r="B10" s="49"/>
      <c r="C10" s="49"/>
      <c r="D10" s="49"/>
      <c r="E10" s="49"/>
      <c r="F10" s="49"/>
      <c r="G10" s="47">
        <f>SUM(G5:G8)</f>
        <v>2423</v>
      </c>
    </row>
    <row r="11" spans="1:9">
      <c r="A11" s="50" t="s">
        <v>43</v>
      </c>
      <c r="B11" s="51"/>
      <c r="C11" s="51"/>
      <c r="D11" s="51"/>
      <c r="E11" s="51"/>
      <c r="F11" s="52"/>
      <c r="G11" s="53">
        <f>AVERAGE(B9:D9)</f>
        <v>181</v>
      </c>
    </row>
    <row r="12" spans="1:9">
      <c r="A12" s="50" t="s">
        <v>44</v>
      </c>
      <c r="B12" s="51"/>
      <c r="C12" s="51"/>
      <c r="D12" s="51"/>
      <c r="E12" s="51"/>
      <c r="F12" s="52"/>
      <c r="G12" s="53">
        <f>COUNTA(B4:D4)</f>
        <v>3</v>
      </c>
    </row>
    <row r="13" spans="1:9">
      <c r="A13" s="49" t="s">
        <v>45</v>
      </c>
      <c r="B13" s="49"/>
      <c r="C13" s="49"/>
      <c r="D13" s="49"/>
      <c r="E13" s="49"/>
      <c r="F13" s="49"/>
      <c r="G13" s="47">
        <f>G10/G12</f>
        <v>807.66666666666663</v>
      </c>
    </row>
    <row r="14" spans="1:9">
      <c r="A14" s="50" t="s">
        <v>46</v>
      </c>
      <c r="B14" s="51"/>
      <c r="C14" s="51"/>
      <c r="D14" s="51"/>
      <c r="E14" s="51"/>
      <c r="F14" s="52"/>
      <c r="G14" s="53">
        <f>COUNTA(A5:A8)</f>
        <v>4</v>
      </c>
    </row>
    <row r="15" spans="1:9">
      <c r="A15" s="50" t="s">
        <v>47</v>
      </c>
      <c r="B15" s="51"/>
      <c r="C15" s="51"/>
      <c r="D15" s="51"/>
      <c r="E15" s="51"/>
      <c r="F15" s="52"/>
      <c r="G15" s="53">
        <f>COUNTIF(B6:D6,"&gt;60")</f>
        <v>2</v>
      </c>
    </row>
    <row r="16" spans="1:9">
      <c r="A16" s="50" t="s">
        <v>48</v>
      </c>
      <c r="B16" s="51"/>
      <c r="C16" s="51"/>
      <c r="D16" s="51"/>
      <c r="E16" s="51"/>
      <c r="F16" s="52"/>
      <c r="G16" s="53">
        <f>COUNTIF(B8:D8,"&lt;20")</f>
        <v>3</v>
      </c>
    </row>
    <row r="17" spans="1:7">
      <c r="A17" s="63" t="s">
        <v>49</v>
      </c>
      <c r="B17" s="55"/>
      <c r="C17" s="55"/>
      <c r="D17" s="55"/>
      <c r="E17" s="55"/>
      <c r="F17" s="56"/>
      <c r="G17" s="53">
        <f>SUMIF(B8:D8,"&lt;20")</f>
        <v>48</v>
      </c>
    </row>
    <row r="18" spans="1:7">
      <c r="A18" s="57"/>
      <c r="B18" s="57"/>
      <c r="C18" s="57"/>
      <c r="D18" s="57"/>
      <c r="E18" s="57"/>
      <c r="F18" s="57"/>
      <c r="G18" s="58"/>
    </row>
    <row r="20" spans="1:7">
      <c r="A20" s="51" t="s">
        <v>50</v>
      </c>
      <c r="B20" s="51"/>
      <c r="C20" s="51"/>
      <c r="D20" s="51"/>
      <c r="E20" s="51"/>
      <c r="F20" s="52"/>
      <c r="G20" s="53">
        <f>COUNT(B5:D8)</f>
        <v>12</v>
      </c>
    </row>
    <row r="21" spans="1:7">
      <c r="A21" s="57"/>
      <c r="B21" s="57"/>
      <c r="C21" s="57"/>
      <c r="D21" s="57"/>
      <c r="E21" s="57"/>
      <c r="F21" s="57"/>
      <c r="G21" s="58"/>
    </row>
    <row r="22" spans="1:7">
      <c r="A22" s="57" t="s">
        <v>51</v>
      </c>
      <c r="B22" s="57"/>
      <c r="C22" s="57"/>
      <c r="D22" s="57"/>
      <c r="E22" s="59">
        <v>2.5</v>
      </c>
      <c r="F22" s="57"/>
      <c r="G22" s="60"/>
    </row>
    <row r="24" spans="1:7">
      <c r="A24" s="49" t="s">
        <v>52</v>
      </c>
      <c r="B24" s="49"/>
      <c r="C24" s="49"/>
      <c r="D24" s="49"/>
      <c r="E24" s="49"/>
      <c r="F24" s="49"/>
      <c r="G24" s="53">
        <f>MAX(B7:D7)</f>
        <v>75</v>
      </c>
    </row>
    <row r="25" spans="1:7">
      <c r="A25" s="49" t="s">
        <v>53</v>
      </c>
      <c r="B25" s="49"/>
      <c r="C25" s="49"/>
      <c r="D25" s="49"/>
      <c r="E25" s="49"/>
      <c r="F25" s="49"/>
      <c r="G25" s="53">
        <f>MIN(B8:D8)</f>
        <v>14</v>
      </c>
    </row>
    <row r="26" spans="1:7">
      <c r="A26" s="49" t="s">
        <v>54</v>
      </c>
      <c r="B26" s="49"/>
      <c r="C26" s="49"/>
      <c r="D26" s="49"/>
      <c r="E26" s="49"/>
      <c r="F26" s="49"/>
      <c r="G26" s="53">
        <f>MIN(B9:D9)</f>
        <v>148</v>
      </c>
    </row>
    <row r="28" spans="1:7">
      <c r="A28" s="61" t="s">
        <v>55</v>
      </c>
      <c r="B28" s="61"/>
    </row>
    <row r="29" spans="1:7">
      <c r="A29" s="62" t="s">
        <v>56</v>
      </c>
      <c r="B29" s="62"/>
      <c r="C29" s="62"/>
      <c r="D29" s="62"/>
      <c r="E29" s="62"/>
      <c r="F29" s="62"/>
      <c r="G29" s="62"/>
    </row>
    <row r="31" spans="1:7">
      <c r="A31" t="s">
        <v>57</v>
      </c>
      <c r="D31" t="s">
        <v>58</v>
      </c>
      <c r="F31" t="s">
        <v>59</v>
      </c>
    </row>
    <row r="32" spans="1:7">
      <c r="D32" t="s">
        <v>60</v>
      </c>
      <c r="F32" t="s">
        <v>61</v>
      </c>
    </row>
  </sheetData>
  <mergeCells count="15">
    <mergeCell ref="A25:F25"/>
    <mergeCell ref="A26:F26"/>
    <mergeCell ref="A29:G29"/>
    <mergeCell ref="A14:F14"/>
    <mergeCell ref="A15:F15"/>
    <mergeCell ref="A16:F16"/>
    <mergeCell ref="A17:F17"/>
    <mergeCell ref="A20:F20"/>
    <mergeCell ref="A24:F24"/>
    <mergeCell ref="B1:D1"/>
    <mergeCell ref="B3:E3"/>
    <mergeCell ref="A10:F10"/>
    <mergeCell ref="A11:F11"/>
    <mergeCell ref="A12:F12"/>
    <mergeCell ref="A13:F13"/>
  </mergeCells>
  <conditionalFormatting sqref="H5:H8">
    <cfRule type="cellIs" dxfId="3" priority="1" operator="equal">
      <formula>"na skladě"</formula>
    </cfRule>
    <cfRule type="cellIs" dxfId="2" priority="2" operator="equal">
      <formula>"vyprodáno"</formula>
    </cfRule>
  </conditionalFormatting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pečivo</vt:lpstr>
      <vt:lpstr>předloha pečivo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2012-12-28T20:04:19Z</cp:lastPrinted>
  <dcterms:created xsi:type="dcterms:W3CDTF">2012-10-21T11:54:12Z</dcterms:created>
  <dcterms:modified xsi:type="dcterms:W3CDTF">2012-12-28T20:13:39Z</dcterms:modified>
</cp:coreProperties>
</file>