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ředloha prodej" sheetId="22" r:id="rId2"/>
    <sheet name=" prodej " sheetId="24" r:id="rId3"/>
    <sheet name="List2" sheetId="23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J10" i="22"/>
  <c r="J9"/>
  <c r="J8"/>
  <c r="J7"/>
  <c r="J6"/>
  <c r="F12" i="23"/>
  <c r="F11"/>
  <c r="F10"/>
  <c r="F9"/>
  <c r="F8"/>
  <c r="F7"/>
  <c r="F6"/>
  <c r="F12" i="22"/>
  <c r="F11"/>
  <c r="F10"/>
  <c r="F9"/>
  <c r="F8"/>
  <c r="F7"/>
  <c r="F6"/>
</calcChain>
</file>

<file path=xl/sharedStrings.xml><?xml version="1.0" encoding="utf-8"?>
<sst xmlns="http://schemas.openxmlformats.org/spreadsheetml/2006/main" count="126" uniqueCount="67">
  <si>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</si>
  <si>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</si>
  <si>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</si>
  <si>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</si>
  <si>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</si>
  <si>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</si>
  <si>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</si>
  <si>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</si>
  <si>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</si>
  <si>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</si>
  <si>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</si>
  <si>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</si>
  <si>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</si>
  <si>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</si>
  <si>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</si>
  <si>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</si>
  <si>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</si>
  <si>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</si>
  <si>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</si>
  <si>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</si>
  <si>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</si>
  <si>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</si>
  <si>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</si>
  <si>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</si>
  <si>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</si>
  <si>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List PŘEDLOHA mají žáci k dispozici v papírové podobě nebo je jim promítán dataprojektorem na plátno.</t>
  </si>
  <si>
    <t>Přehled prodeje  knih</t>
  </si>
  <si>
    <t>Autor</t>
  </si>
  <si>
    <t>Dílo</t>
  </si>
  <si>
    <t>Cena v Kč</t>
  </si>
  <si>
    <t>prodané kusy</t>
  </si>
  <si>
    <t>Tržba v Kč</t>
  </si>
  <si>
    <t xml:space="preserve">Neruda </t>
  </si>
  <si>
    <t>Jan</t>
  </si>
  <si>
    <t>Balady a romance</t>
  </si>
  <si>
    <t>Mácha</t>
  </si>
  <si>
    <t>Karel Hynek</t>
  </si>
  <si>
    <t>Máj</t>
  </si>
  <si>
    <t>Hrabal</t>
  </si>
  <si>
    <t>Bohumil</t>
  </si>
  <si>
    <t>Postřížiny</t>
  </si>
  <si>
    <t>Kafka</t>
  </si>
  <si>
    <t>Franz</t>
  </si>
  <si>
    <t>Proces</t>
  </si>
  <si>
    <t>Coelho</t>
  </si>
  <si>
    <t>Paolo</t>
  </si>
  <si>
    <t>Alchymista</t>
  </si>
  <si>
    <t>Havel</t>
  </si>
  <si>
    <t>Václav</t>
  </si>
  <si>
    <t>Audience</t>
  </si>
  <si>
    <t>Hemingway</t>
  </si>
  <si>
    <t>Ernest</t>
  </si>
  <si>
    <t>Stařec a moře</t>
  </si>
  <si>
    <t xml:space="preserve">  </t>
  </si>
  <si>
    <t xml:space="preserve">   </t>
  </si>
  <si>
    <t>VY_32_INOVACE_93_Excel - sloupcový graf</t>
  </si>
  <si>
    <t>Prodané kusy</t>
  </si>
  <si>
    <t>Žáci pracují na samostatných PC v programu MS Excel dle pokynů na jednotlivých listech a vytvořejí  výsledný dokument shodný s předlohou. Žáci pracují s listem PRODEJ.</t>
  </si>
  <si>
    <t xml:space="preserve">Úpravou listu PRODEJ vytvořit list podle předlohy. </t>
  </si>
  <si>
    <t xml:space="preserve">Vzorce, funkce,  odkazování, kopírování </t>
  </si>
  <si>
    <t xml:space="preserve">Formátování </t>
  </si>
  <si>
    <t>Graf - vložení a úprava</t>
  </si>
  <si>
    <t>Celková tržba</t>
  </si>
  <si>
    <t>Počet prodaných kusů celkem (všechna díla)</t>
  </si>
  <si>
    <t>Průměrná cena jednoho díla</t>
  </si>
  <si>
    <t>Největší počet prodaných kusů jednoho díla</t>
  </si>
  <si>
    <t>Nejmenší počet prodaných kusů jednoho díla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</si>
</sst>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</numFmts>
  <fonts count="12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1" fillId="0" borderId="0" xfId="0" applyFont="1" applyAlignment="1">
      <alignment horizontal="left"/>
    </xf>
    <xf numFmtId="164" fontId="0" fillId="0" borderId="1" xfId="1" applyNumberFormat="1" applyFont="1" applyBorder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0" fillId="0" borderId="13" xfId="0" applyBorder="1"/>
    <xf numFmtId="164" fontId="0" fillId="0" borderId="14" xfId="1" applyNumberFormat="1" applyFont="1" applyBorder="1"/>
    <xf numFmtId="0" fontId="0" fillId="0" borderId="15" xfId="0" applyBorder="1"/>
    <xf numFmtId="0" fontId="0" fillId="0" borderId="16" xfId="1" applyNumberFormat="1" applyFont="1" applyBorder="1"/>
    <xf numFmtId="164" fontId="0" fillId="0" borderId="16" xfId="1" applyNumberFormat="1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4" fontId="0" fillId="0" borderId="19" xfId="1" applyNumberFormat="1" applyFont="1" applyBorder="1"/>
    <xf numFmtId="0" fontId="0" fillId="0" borderId="20" xfId="0" applyBorder="1"/>
    <xf numFmtId="164" fontId="0" fillId="0" borderId="20" xfId="1" applyNumberFormat="1" applyFont="1" applyBorder="1"/>
    <xf numFmtId="164" fontId="0" fillId="0" borderId="18" xfId="1" applyNumberFormat="1" applyFont="1" applyBorder="1"/>
  </cellXfs>
  <cellStyles count="2">
    <cellStyle name="měny" xfId="1" builtinId="4"/>
    <cellStyle name="normální" xfId="0" builtinId="0"/>
  </cellStyles>
  <dxfs count="18">
    <dxf>
      <numFmt numFmtId="164" formatCode="_-* #,##0\ &quot;Kč&quot;_-;\-* #,##0\ &quot;Kč&quot;_-;_-* &quot;-&quot;??\ &quot;Kč&quot;_-;_-@_-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\ &quot;Kč&quot;_-;\-* #,##0\ &quot;Kč&quot;_-;_-* &quot;-&quot;??\ &quot;Kč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en-US"/>
              <a:t>Tržba za tituly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000082"/>
                </a:gs>
                <a:gs pos="30000">
                  <a:srgbClr val="66008F"/>
                </a:gs>
                <a:gs pos="64999">
                  <a:srgbClr val="BA0066"/>
                </a:gs>
                <a:gs pos="89999">
                  <a:srgbClr val="FF0000"/>
                </a:gs>
                <a:gs pos="100000">
                  <a:srgbClr val="FF8200"/>
                </a:gs>
              </a:gsLst>
              <a:lin ang="5400000" scaled="0"/>
            </a:gradFill>
          </c:spPr>
          <c:dLbls>
            <c:dLblPos val="outEnd"/>
            <c:showVal val="1"/>
          </c:dLbls>
          <c:cat>
            <c:strRef>
              <c:f>'předloha prodej'!$C$6:$C$12</c:f>
              <c:strCache>
                <c:ptCount val="7"/>
                <c:pt idx="0">
                  <c:v>Balady a romance</c:v>
                </c:pt>
                <c:pt idx="1">
                  <c:v>Máj</c:v>
                </c:pt>
                <c:pt idx="2">
                  <c:v>Postřížiny</c:v>
                </c:pt>
                <c:pt idx="3">
                  <c:v>Proces</c:v>
                </c:pt>
                <c:pt idx="4">
                  <c:v>Alchymista</c:v>
                </c:pt>
                <c:pt idx="5">
                  <c:v>Audience</c:v>
                </c:pt>
                <c:pt idx="6">
                  <c:v>Stařec a moře</c:v>
                </c:pt>
              </c:strCache>
            </c:strRef>
          </c:cat>
          <c:val>
            <c:numRef>
              <c:f>'předloha prodej'!$F$6:$F$12</c:f>
              <c:numCache>
                <c:formatCode>_-* #,##0\ "Kč"_-;\-* #,##0\ "Kč"_-;_-* "-"??\ "Kč"_-;_-@_-</c:formatCode>
                <c:ptCount val="7"/>
                <c:pt idx="0">
                  <c:v>2676</c:v>
                </c:pt>
                <c:pt idx="1">
                  <c:v>1176</c:v>
                </c:pt>
                <c:pt idx="2">
                  <c:v>3759</c:v>
                </c:pt>
                <c:pt idx="3">
                  <c:v>3893</c:v>
                </c:pt>
                <c:pt idx="4">
                  <c:v>948</c:v>
                </c:pt>
                <c:pt idx="5">
                  <c:v>4347</c:v>
                </c:pt>
                <c:pt idx="6">
                  <c:v>3114</c:v>
                </c:pt>
              </c:numCache>
            </c:numRef>
          </c:val>
        </c:ser>
        <c:gapWidth val="75"/>
        <c:axId val="73993600"/>
        <c:axId val="74601600"/>
      </c:barChart>
      <c:catAx>
        <c:axId val="73993600"/>
        <c:scaling>
          <c:orientation val="minMax"/>
        </c:scaling>
        <c:axPos val="b"/>
        <c:numFmt formatCode="General" sourceLinked="1"/>
        <c:majorTickMark val="none"/>
        <c:tickLblPos val="nextTo"/>
        <c:crossAx val="74601600"/>
        <c:crosses val="autoZero"/>
        <c:auto val="1"/>
        <c:lblAlgn val="ctr"/>
        <c:lblOffset val="100"/>
      </c:catAx>
      <c:valAx>
        <c:axId val="74601600"/>
        <c:scaling>
          <c:orientation val="minMax"/>
        </c:scaling>
        <c:axPos val="l"/>
        <c:majorGridlines/>
        <c:numFmt formatCode="#,##0\ &quot;Kč&quot;" sourceLinked="0"/>
        <c:majorTickMark val="none"/>
        <c:tickLblPos val="nextTo"/>
        <c:spPr>
          <a:ln w="9525">
            <a:noFill/>
          </a:ln>
        </c:spPr>
        <c:crossAx val="73993600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Tržbta za tituly 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12717764446110902"/>
                  <c:y val="0.15150806149231347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cs-CZ"/>
                </a:p>
              </c:txPr>
              <c:dLblPos val="bestFit"/>
              <c:showCatName val="1"/>
              <c:showPercent val="1"/>
            </c:dLbl>
            <c:dLbl>
              <c:idx val="1"/>
              <c:layout>
                <c:manualLayout>
                  <c:x val="-9.6048410615339752E-2"/>
                  <c:y val="4.5909261342332211E-2"/>
                </c:manualLayout>
              </c:layout>
              <c:showCatName val="1"/>
              <c:showPercent val="1"/>
            </c:dLbl>
            <c:dLbl>
              <c:idx val="4"/>
              <c:layout>
                <c:manualLayout>
                  <c:x val="0.12971295254759821"/>
                  <c:y val="-0.2051272590926134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cs-CZ"/>
                </a:p>
              </c:txPr>
              <c:dLblPos val="bestFit"/>
              <c:showCatName val="1"/>
              <c:showPercent val="1"/>
            </c:dLbl>
            <c:showCatName val="1"/>
            <c:showPercent val="1"/>
          </c:dLbls>
          <c:cat>
            <c:strRef>
              <c:f>[1]List1!$C$6:$C$12</c:f>
              <c:strCache>
                <c:ptCount val="7"/>
                <c:pt idx="0">
                  <c:v>Balady a romance</c:v>
                </c:pt>
                <c:pt idx="1">
                  <c:v>Máj</c:v>
                </c:pt>
                <c:pt idx="2">
                  <c:v>Postřížiny</c:v>
                </c:pt>
                <c:pt idx="3">
                  <c:v>Proces</c:v>
                </c:pt>
                <c:pt idx="4">
                  <c:v>Alchymista</c:v>
                </c:pt>
                <c:pt idx="5">
                  <c:v>Audience</c:v>
                </c:pt>
                <c:pt idx="6">
                  <c:v>Stařec a moře</c:v>
                </c:pt>
              </c:strCache>
            </c:strRef>
          </c:cat>
          <c:val>
            <c:numRef>
              <c:f>[1]List1!$F$6:$F$12</c:f>
              <c:numCache>
                <c:formatCode>General</c:formatCode>
                <c:ptCount val="7"/>
                <c:pt idx="0">
                  <c:v>2676</c:v>
                </c:pt>
                <c:pt idx="1">
                  <c:v>1176</c:v>
                </c:pt>
                <c:pt idx="2">
                  <c:v>3759</c:v>
                </c:pt>
                <c:pt idx="3">
                  <c:v>3893</c:v>
                </c:pt>
                <c:pt idx="4">
                  <c:v>948</c:v>
                </c:pt>
                <c:pt idx="5">
                  <c:v>4347</c:v>
                </c:pt>
                <c:pt idx="6">
                  <c:v>3114</c:v>
                </c:pt>
              </c:numCache>
            </c:numRef>
          </c:val>
        </c:ser>
        <c:dLbls>
          <c:showCatName val="1"/>
        </c:dLbls>
      </c:pie3DChart>
      <c:spPr>
        <a:noFill/>
        <a:ln w="25400">
          <a:noFill/>
        </a:ln>
      </c:spPr>
    </c:plotArea>
    <c:plotVisOnly val="1"/>
    <c:dispBlanksAs val="zero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Cena knih v Kč</a:t>
            </a:r>
          </a:p>
        </c:rich>
      </c:tx>
      <c:layout/>
    </c:title>
    <c:view3D>
      <c:rAngAx val="1"/>
    </c:view3D>
    <c:plotArea>
      <c:layout>
        <c:manualLayout>
          <c:layoutTarget val="inner"/>
          <c:xMode val="edge"/>
          <c:yMode val="edge"/>
          <c:x val="8.9610673665791771E-2"/>
          <c:y val="0.15776647710702829"/>
          <c:w val="0.91038932633420822"/>
          <c:h val="0.44705781568970543"/>
        </c:manualLayout>
      </c:layout>
      <c:bar3DChart>
        <c:barDir val="col"/>
        <c:grouping val="clustered"/>
        <c:ser>
          <c:idx val="0"/>
          <c:order val="0"/>
          <c:tx>
            <c:v>kniha</c:v>
          </c:tx>
          <c:dLbls>
            <c:showVal val="1"/>
          </c:dLbls>
          <c:cat>
            <c:strRef>
              <c:f>'předloha prodej'!$C$6:$C$12</c:f>
              <c:strCache>
                <c:ptCount val="7"/>
                <c:pt idx="0">
                  <c:v>Balady a romance</c:v>
                </c:pt>
                <c:pt idx="1">
                  <c:v>Máj</c:v>
                </c:pt>
                <c:pt idx="2">
                  <c:v>Postřížiny</c:v>
                </c:pt>
                <c:pt idx="3">
                  <c:v>Proces</c:v>
                </c:pt>
                <c:pt idx="4">
                  <c:v>Alchymista</c:v>
                </c:pt>
                <c:pt idx="5">
                  <c:v>Audience</c:v>
                </c:pt>
                <c:pt idx="6">
                  <c:v>Stařec a moře</c:v>
                </c:pt>
              </c:strCache>
            </c:strRef>
          </c:cat>
          <c:val>
            <c:numRef>
              <c:f>'předloha prodej'!$D$6:$D$12</c:f>
              <c:numCache>
                <c:formatCode>_-* #,##0\ "Kč"_-;\-* #,##0\ "Kč"_-;_-* "-"??\ "Kč"_-;_-@_-</c:formatCode>
                <c:ptCount val="7"/>
                <c:pt idx="0">
                  <c:v>223</c:v>
                </c:pt>
                <c:pt idx="1">
                  <c:v>147</c:v>
                </c:pt>
                <c:pt idx="2">
                  <c:v>179</c:v>
                </c:pt>
                <c:pt idx="3">
                  <c:v>229</c:v>
                </c:pt>
                <c:pt idx="4">
                  <c:v>158</c:v>
                </c:pt>
                <c:pt idx="5">
                  <c:v>189</c:v>
                </c:pt>
                <c:pt idx="6">
                  <c:v>173</c:v>
                </c:pt>
              </c:numCache>
            </c:numRef>
          </c:val>
        </c:ser>
        <c:dLbls/>
        <c:shape val="box"/>
        <c:axId val="97764480"/>
        <c:axId val="97766400"/>
        <c:axId val="0"/>
      </c:bar3DChart>
      <c:catAx>
        <c:axId val="97764480"/>
        <c:scaling>
          <c:orientation val="minMax"/>
        </c:scaling>
        <c:axPos val="b"/>
        <c:numFmt formatCode="@" sourceLinked="0"/>
        <c:majorTickMark val="none"/>
        <c:tickLblPos val="nextTo"/>
        <c:txPr>
          <a:bodyPr rot="-5400000" vert="horz" anchor="b" anchorCtr="0"/>
          <a:lstStyle/>
          <a:p>
            <a:pPr>
              <a:defRPr/>
            </a:pPr>
            <a:endParaRPr lang="cs-CZ"/>
          </a:p>
        </c:txPr>
        <c:crossAx val="97766400"/>
        <c:crosses val="autoZero"/>
        <c:auto val="1"/>
        <c:lblAlgn val="ctr"/>
        <c:lblOffset val="10"/>
      </c:catAx>
      <c:valAx>
        <c:axId val="97766400"/>
        <c:scaling>
          <c:orientation val="minMax"/>
        </c:scaling>
        <c:axPos val="l"/>
        <c:majorGridlines/>
        <c:numFmt formatCode="General" sourceLinked="0"/>
        <c:majorTickMark val="none"/>
        <c:tickLblPos val="nextTo"/>
        <c:crossAx val="97764480"/>
        <c:crosses val="autoZero"/>
        <c:crossBetween val="between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en-US"/>
              <a:t>Tržba za tituly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rgbClr val="000082"/>
                </a:gs>
                <a:gs pos="30000">
                  <a:srgbClr val="66008F"/>
                </a:gs>
                <a:gs pos="64999">
                  <a:srgbClr val="BA0066"/>
                </a:gs>
                <a:gs pos="89999">
                  <a:srgbClr val="FF0000"/>
                </a:gs>
                <a:gs pos="100000">
                  <a:srgbClr val="FF8200"/>
                </a:gs>
              </a:gsLst>
              <a:lin ang="5400000" scaled="0"/>
            </a:gradFill>
          </c:spPr>
          <c:dLbls>
            <c:dLblPos val="outEnd"/>
            <c:showVal val="1"/>
          </c:dLbls>
          <c:cat>
            <c:strRef>
              <c:f>[1]List1!$C$6:$C$12</c:f>
              <c:strCache>
                <c:ptCount val="7"/>
                <c:pt idx="0">
                  <c:v>Balady a romance</c:v>
                </c:pt>
                <c:pt idx="1">
                  <c:v>Máj</c:v>
                </c:pt>
                <c:pt idx="2">
                  <c:v>Postřížiny</c:v>
                </c:pt>
                <c:pt idx="3">
                  <c:v>Proces</c:v>
                </c:pt>
                <c:pt idx="4">
                  <c:v>Alchymista</c:v>
                </c:pt>
                <c:pt idx="5">
                  <c:v>Audience</c:v>
                </c:pt>
                <c:pt idx="6">
                  <c:v>Stařec a moře</c:v>
                </c:pt>
              </c:strCache>
            </c:strRef>
          </c:cat>
          <c:val>
            <c:numRef>
              <c:f>[1]List1!$F$6:$F$12</c:f>
              <c:numCache>
                <c:formatCode>General</c:formatCode>
                <c:ptCount val="7"/>
                <c:pt idx="0">
                  <c:v>2676</c:v>
                </c:pt>
                <c:pt idx="1">
                  <c:v>1176</c:v>
                </c:pt>
                <c:pt idx="2">
                  <c:v>3759</c:v>
                </c:pt>
                <c:pt idx="3">
                  <c:v>3893</c:v>
                </c:pt>
                <c:pt idx="4">
                  <c:v>948</c:v>
                </c:pt>
                <c:pt idx="5">
                  <c:v>4347</c:v>
                </c:pt>
                <c:pt idx="6">
                  <c:v>3114</c:v>
                </c:pt>
              </c:numCache>
            </c:numRef>
          </c:val>
        </c:ser>
        <c:gapWidth val="75"/>
        <c:axId val="150024960"/>
        <c:axId val="150026496"/>
      </c:barChart>
      <c:catAx>
        <c:axId val="150024960"/>
        <c:scaling>
          <c:orientation val="minMax"/>
        </c:scaling>
        <c:axPos val="b"/>
        <c:numFmt formatCode="General" sourceLinked="1"/>
        <c:majorTickMark val="none"/>
        <c:tickLblPos val="nextTo"/>
        <c:crossAx val="150026496"/>
        <c:crosses val="autoZero"/>
        <c:auto val="1"/>
        <c:lblAlgn val="ctr"/>
        <c:lblOffset val="100"/>
      </c:catAx>
      <c:valAx>
        <c:axId val="1500264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50024960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18" r="0.70000000000000018" t="0.78740157499999996" header="0.3000000000000001" footer="0.3000000000000001"/>
    <c:pageSetup paperSize="9"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Tržbta za tituly 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14040523243391723"/>
                  <c:y val="0.101984251968504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cs-CZ"/>
                </a:p>
              </c:txPr>
              <c:dLblPos val="bestFit"/>
              <c:showCatName val="1"/>
            </c:dLbl>
            <c:dLbl>
              <c:idx val="4"/>
              <c:layout>
                <c:manualLayout>
                  <c:x val="0.14029499618216545"/>
                  <c:y val="-0.15560344956880395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cs-CZ"/>
                </a:p>
              </c:txPr>
              <c:dLblPos val="bestFit"/>
              <c:showCatName val="1"/>
            </c:dLbl>
            <c:showCatName val="1"/>
            <c:showLeaderLines val="1"/>
          </c:dLbls>
          <c:cat>
            <c:strRef>
              <c:f>[1]List1!$C$6:$C$12</c:f>
              <c:strCache>
                <c:ptCount val="7"/>
                <c:pt idx="0">
                  <c:v>Balady a romance</c:v>
                </c:pt>
                <c:pt idx="1">
                  <c:v>Máj</c:v>
                </c:pt>
                <c:pt idx="2">
                  <c:v>Postřížiny</c:v>
                </c:pt>
                <c:pt idx="3">
                  <c:v>Proces</c:v>
                </c:pt>
                <c:pt idx="4">
                  <c:v>Alchymista</c:v>
                </c:pt>
                <c:pt idx="5">
                  <c:v>Audience</c:v>
                </c:pt>
                <c:pt idx="6">
                  <c:v>Stařec a moře</c:v>
                </c:pt>
              </c:strCache>
            </c:strRef>
          </c:cat>
          <c:val>
            <c:numRef>
              <c:f>[1]List1!$F$6:$F$12</c:f>
              <c:numCache>
                <c:formatCode>General</c:formatCode>
                <c:ptCount val="7"/>
                <c:pt idx="0">
                  <c:v>2676</c:v>
                </c:pt>
                <c:pt idx="1">
                  <c:v>1176</c:v>
                </c:pt>
                <c:pt idx="2">
                  <c:v>3759</c:v>
                </c:pt>
                <c:pt idx="3">
                  <c:v>3893</c:v>
                </c:pt>
                <c:pt idx="4">
                  <c:v>948</c:v>
                </c:pt>
                <c:pt idx="5">
                  <c:v>4347</c:v>
                </c:pt>
                <c:pt idx="6">
                  <c:v>3114</c:v>
                </c:pt>
              </c:numCache>
            </c:numRef>
          </c:val>
        </c:ser>
        <c:dLbls>
          <c:showCatName val="1"/>
        </c:dLbls>
      </c:pie3DChart>
      <c:spPr>
        <a:noFill/>
        <a:ln w="25400">
          <a:noFill/>
        </a:ln>
      </c:spPr>
    </c:plotArea>
    <c:plotVisOnly val="1"/>
    <c:dispBlanksAs val="zero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13</xdr:row>
      <xdr:rowOff>104775</xdr:rowOff>
    </xdr:from>
    <xdr:to>
      <xdr:col>6</xdr:col>
      <xdr:colOff>28575</xdr:colOff>
      <xdr:row>27</xdr:row>
      <xdr:rowOff>180975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28</xdr:row>
      <xdr:rowOff>152400</xdr:rowOff>
    </xdr:from>
    <xdr:to>
      <xdr:col>5</xdr:col>
      <xdr:colOff>723900</xdr:colOff>
      <xdr:row>46</xdr:row>
      <xdr:rowOff>57150</xdr:rowOff>
    </xdr:to>
    <xdr:graphicFrame macro="">
      <xdr:nvGraphicFramePr>
        <xdr:cNvPr id="3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47625</xdr:colOff>
      <xdr:row>11</xdr:row>
      <xdr:rowOff>133350</xdr:rowOff>
    </xdr:from>
    <xdr:to>
      <xdr:col>10</xdr:col>
      <xdr:colOff>933450</xdr:colOff>
      <xdr:row>33</xdr:row>
      <xdr:rowOff>161925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57150</xdr:rowOff>
    </xdr:from>
    <xdr:to>
      <xdr:col>5</xdr:col>
      <xdr:colOff>704850</xdr:colOff>
      <xdr:row>27</xdr:row>
      <xdr:rowOff>133350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628650</xdr:colOff>
      <xdr:row>29</xdr:row>
      <xdr:rowOff>38100</xdr:rowOff>
    </xdr:from>
    <xdr:to>
      <xdr:col>4</xdr:col>
      <xdr:colOff>171450</xdr:colOff>
      <xdr:row>46</xdr:row>
      <xdr:rowOff>133350</xdr:rowOff>
    </xdr:to>
    <xdr:graphicFrame macro="">
      <xdr:nvGraphicFramePr>
        <xdr:cNvPr id="3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Plocha/ict%20v&#253;uka/graf-prodej%20knih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6">
          <cell r="C6" t="str">
            <v>Balady a romance</v>
          </cell>
          <cell r="F6">
            <v>2676</v>
          </cell>
        </row>
        <row r="7">
          <cell r="C7" t="str">
            <v>Máj</v>
          </cell>
          <cell r="F7">
            <v>1176</v>
          </cell>
        </row>
        <row r="8">
          <cell r="C8" t="str">
            <v>Postřížiny</v>
          </cell>
          <cell r="F8">
            <v>3759</v>
          </cell>
        </row>
        <row r="9">
          <cell r="C9" t="str">
            <v>Proces</v>
          </cell>
          <cell r="F9">
            <v>3893</v>
          </cell>
        </row>
        <row r="10">
          <cell r="C10" t="str">
            <v>Alchymista</v>
          </cell>
          <cell r="F10">
            <v>948</v>
          </cell>
        </row>
        <row r="11">
          <cell r="C11" t="str">
            <v>Audience</v>
          </cell>
          <cell r="F11">
            <v>4347</v>
          </cell>
        </row>
        <row r="12">
          <cell r="C12" t="str">
            <v>Stařec a moře</v>
          </cell>
          <cell r="F12">
            <v>3114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ulka3" displayName="Tabulka3" ref="A5:F12" totalsRowShown="0">
  <tableColumns count="6">
    <tableColumn id="1" name="Autor" dataDxfId="5"/>
    <tableColumn id="2" name="   " dataDxfId="4"/>
    <tableColumn id="3" name="Dílo" dataDxfId="3"/>
    <tableColumn id="4" name="Cena v Kč" dataDxfId="2" dataCellStyle="měny"/>
    <tableColumn id="5" name="Prodané kusy" dataDxfId="1"/>
    <tableColumn id="6" name="Tržba v Kč" dataDxfId="0" dataCellStyle="měny">
      <calculatedColumnFormula>PRODUCT(D6:E6)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ulka34" displayName="Tabulka34" ref="A5:F12" totalsRowShown="0">
  <tableColumns count="6">
    <tableColumn id="1" name="Autor" dataDxfId="11"/>
    <tableColumn id="2" name="   " dataDxfId="10"/>
    <tableColumn id="3" name="Dílo" dataDxfId="9"/>
    <tableColumn id="4" name="Cena v Kč" dataDxfId="8"/>
    <tableColumn id="5" name="Prodané kusy" dataDxfId="7"/>
    <tableColumn id="6" name="Tržba v Kč" dataDxfId="6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abulka33" displayName="Tabulka33" ref="A5:F12" totalsRowShown="0">
  <tableColumns count="6">
    <tableColumn id="1" name="Autor" dataDxfId="17"/>
    <tableColumn id="2" name="  " dataDxfId="16"/>
    <tableColumn id="3" name="Dílo" dataDxfId="15"/>
    <tableColumn id="4" name="Cena v Kč" dataDxfId="14"/>
    <tableColumn id="5" name="prodané kusy" dataDxfId="13"/>
    <tableColumn id="6" name="Tržba v Kč" dataDxfId="12">
      <calculatedColumnFormula>PRODUCT(D6:E6)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23" workbookViewId="0">
      <selection activeCell="M30" sqref="M30"/>
    </sheetView>
  </sheetViews>
  <sheetFormatPr defaultRowHeight="15"/>
  <cols>
    <col min="1" max="1" width="13" customWidth="1"/>
  </cols>
  <sheetData>
    <row r="1" spans="1:10" ht="15.75">
      <c r="A1" s="2"/>
    </row>
    <row r="2" spans="1:10" ht="15.75">
      <c r="A2" s="3"/>
    </row>
    <row r="3" spans="1:10" ht="15.75">
      <c r="A3" s="3"/>
    </row>
    <row r="4" spans="1:10" ht="15.75">
      <c r="A4" s="3"/>
    </row>
    <row r="5" spans="1:10" ht="15.75">
      <c r="A5" s="3"/>
    </row>
    <row r="6" spans="1:10" ht="15.75">
      <c r="A6" s="3"/>
    </row>
    <row r="7" spans="1:10" ht="15.75">
      <c r="A7" s="3"/>
    </row>
    <row r="8" spans="1:10" ht="15.75">
      <c r="A8" s="3"/>
    </row>
    <row r="9" spans="1:10" ht="23.25">
      <c r="A9" s="37" t="s">
        <v>0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23.25">
      <c r="A10" s="38" t="s">
        <v>1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15.75">
      <c r="A11" s="3"/>
    </row>
    <row r="12" spans="1:10" ht="30">
      <c r="A12" s="39" t="s">
        <v>22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15.75">
      <c r="A13" s="3"/>
    </row>
    <row r="14" spans="1:10" ht="15.75">
      <c r="A14" s="4" t="s">
        <v>2</v>
      </c>
      <c r="B14" s="40" t="s">
        <v>3</v>
      </c>
      <c r="C14" s="40"/>
      <c r="D14" s="40"/>
      <c r="E14" s="40"/>
      <c r="F14" s="40"/>
      <c r="G14" s="40"/>
      <c r="H14" s="40"/>
      <c r="I14" s="5"/>
      <c r="J14" s="6"/>
    </row>
    <row r="15" spans="1:10" ht="15.75">
      <c r="A15" s="7" t="s">
        <v>4</v>
      </c>
      <c r="B15" s="41" t="s">
        <v>55</v>
      </c>
      <c r="C15" s="41"/>
      <c r="D15" s="41"/>
      <c r="E15" s="41"/>
      <c r="F15" s="41"/>
      <c r="G15" s="41"/>
      <c r="H15" s="41"/>
      <c r="I15" s="8"/>
      <c r="J15" s="9"/>
    </row>
    <row r="16" spans="1:10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>
      <c r="A17" s="32" t="s">
        <v>5</v>
      </c>
      <c r="B17" s="33" t="s">
        <v>6</v>
      </c>
      <c r="C17" s="33"/>
      <c r="D17" s="33"/>
      <c r="E17" s="33"/>
      <c r="F17" s="33"/>
      <c r="G17" s="33"/>
      <c r="H17" s="33"/>
      <c r="I17" s="33"/>
      <c r="J17" s="34"/>
    </row>
    <row r="18" spans="1:10" ht="15.75">
      <c r="A18" s="32"/>
      <c r="B18" s="35" t="s">
        <v>15</v>
      </c>
      <c r="C18" s="35"/>
      <c r="D18" s="35"/>
      <c r="E18" s="35"/>
      <c r="F18" s="35"/>
      <c r="G18" s="35"/>
      <c r="H18" s="35"/>
      <c r="I18" s="35"/>
      <c r="J18" s="36"/>
    </row>
    <row r="19" spans="1:10" ht="30.75">
      <c r="A19" s="11" t="s">
        <v>7</v>
      </c>
      <c r="B19" s="27" t="s">
        <v>18</v>
      </c>
      <c r="C19" s="28"/>
      <c r="D19" s="28"/>
      <c r="E19" s="28"/>
      <c r="F19" s="28"/>
      <c r="G19" s="28"/>
      <c r="H19" s="28"/>
      <c r="I19" s="28"/>
      <c r="J19" s="29"/>
    </row>
    <row r="20" spans="1:10" ht="30">
      <c r="A20" s="12" t="s">
        <v>8</v>
      </c>
      <c r="B20" s="30" t="s">
        <v>17</v>
      </c>
      <c r="C20" s="30"/>
      <c r="D20" s="30"/>
      <c r="E20" s="30"/>
      <c r="F20" s="30"/>
      <c r="G20" s="30"/>
      <c r="H20" s="30"/>
      <c r="I20" s="30"/>
      <c r="J20" s="30"/>
    </row>
    <row r="21" spans="1:10">
      <c r="A21" s="13" t="s">
        <v>9</v>
      </c>
      <c r="B21" s="30" t="s">
        <v>20</v>
      </c>
      <c r="C21" s="30"/>
      <c r="D21" s="30"/>
      <c r="E21" s="30"/>
      <c r="F21" s="30"/>
      <c r="G21" s="30"/>
      <c r="H21" s="30"/>
      <c r="I21" s="30"/>
      <c r="J21" s="30"/>
    </row>
    <row r="22" spans="1:10">
      <c r="A22" s="13" t="s">
        <v>10</v>
      </c>
      <c r="B22" s="30" t="s">
        <v>16</v>
      </c>
      <c r="C22" s="30"/>
      <c r="D22" s="30"/>
      <c r="E22" s="30"/>
      <c r="F22" s="30"/>
      <c r="G22" s="30"/>
      <c r="H22" s="30"/>
      <c r="I22" s="30"/>
      <c r="J22" s="30"/>
    </row>
    <row r="23" spans="1:10" ht="31.5" customHeight="1">
      <c r="A23" s="14" t="s">
        <v>11</v>
      </c>
      <c r="B23" s="30" t="s">
        <v>21</v>
      </c>
      <c r="C23" s="30"/>
      <c r="D23" s="30"/>
      <c r="E23" s="30"/>
      <c r="F23" s="30"/>
      <c r="G23" s="30"/>
      <c r="H23" s="30"/>
      <c r="I23" s="30"/>
      <c r="J23" s="30"/>
    </row>
    <row r="24" spans="1:10" ht="51" customHeight="1">
      <c r="A24" s="20" t="s">
        <v>12</v>
      </c>
      <c r="B24" s="31" t="s">
        <v>57</v>
      </c>
      <c r="C24" s="31"/>
      <c r="D24" s="31"/>
      <c r="E24" s="31"/>
      <c r="F24" s="31"/>
      <c r="G24" s="31"/>
      <c r="H24" s="31"/>
      <c r="I24" s="31"/>
      <c r="J24" s="31"/>
    </row>
    <row r="25" spans="1:10" ht="47.25" customHeight="1">
      <c r="A25" s="21"/>
      <c r="B25" s="24" t="s">
        <v>25</v>
      </c>
      <c r="C25" s="25"/>
      <c r="D25" s="25"/>
      <c r="E25" s="25"/>
      <c r="F25" s="25"/>
      <c r="G25" s="25"/>
      <c r="H25" s="25"/>
      <c r="I25" s="25"/>
      <c r="J25" s="26"/>
    </row>
    <row r="26" spans="1:10" ht="30">
      <c r="A26" s="14" t="s">
        <v>13</v>
      </c>
      <c r="B26" s="22">
        <v>41200</v>
      </c>
      <c r="C26" s="22"/>
      <c r="D26" s="22"/>
      <c r="E26" s="22"/>
      <c r="F26" s="22"/>
      <c r="G26" s="22"/>
      <c r="H26" s="22"/>
      <c r="I26" s="22"/>
      <c r="J26" s="22"/>
    </row>
    <row r="27" spans="1:10" ht="15.7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>
      <c r="A28" s="23" t="s">
        <v>19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>
      <c r="A32" s="19" t="s">
        <v>24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>
      <c r="A33" s="19" t="s">
        <v>60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>
      <c r="A34" s="19" t="s">
        <v>59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5.75">
      <c r="A35" s="19" t="s">
        <v>61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4.5" customHeight="1">
      <c r="A36" s="19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>
      <c r="A37" s="17" t="s">
        <v>23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5.75">
      <c r="A38" s="19" t="s">
        <v>58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L11" sqref="L11"/>
    </sheetView>
  </sheetViews>
  <sheetFormatPr defaultColWidth="14.42578125" defaultRowHeight="15"/>
  <cols>
    <col min="1" max="1" width="11.42578125" bestFit="1" customWidth="1"/>
    <col min="2" max="2" width="11.5703125" bestFit="1" customWidth="1"/>
    <col min="3" max="3" width="16.5703125" bestFit="1" customWidth="1"/>
    <col min="4" max="4" width="10.42578125" customWidth="1"/>
    <col min="5" max="5" width="12.85546875" bestFit="1" customWidth="1"/>
    <col min="6" max="6" width="13.5703125" customWidth="1"/>
    <col min="7" max="7" width="8.5703125" customWidth="1"/>
    <col min="8" max="8" width="5.85546875" customWidth="1"/>
    <col min="9" max="9" width="41.85546875" customWidth="1"/>
  </cols>
  <sheetData>
    <row r="1" spans="1:10" ht="15" customHeight="1">
      <c r="A1" s="45" t="s">
        <v>26</v>
      </c>
      <c r="B1" s="45"/>
      <c r="C1" s="45"/>
      <c r="D1" s="45"/>
      <c r="E1" s="45"/>
      <c r="F1" s="45"/>
      <c r="G1" s="44"/>
      <c r="H1" s="44"/>
    </row>
    <row r="2" spans="1:10" ht="15" customHeight="1">
      <c r="A2" s="45"/>
      <c r="B2" s="45"/>
      <c r="C2" s="45"/>
      <c r="D2" s="45"/>
      <c r="E2" s="45"/>
      <c r="F2" s="45"/>
      <c r="G2" s="44"/>
      <c r="H2" s="44"/>
    </row>
    <row r="3" spans="1:10" ht="15" customHeight="1">
      <c r="A3" s="45"/>
      <c r="B3" s="45"/>
      <c r="C3" s="45"/>
      <c r="D3" s="45"/>
      <c r="E3" s="45"/>
      <c r="F3" s="45"/>
      <c r="G3" s="44"/>
      <c r="H3" s="44"/>
    </row>
    <row r="5" spans="1:10" ht="15.75" thickBot="1">
      <c r="A5" t="s">
        <v>27</v>
      </c>
      <c r="B5" t="s">
        <v>54</v>
      </c>
      <c r="C5" t="s">
        <v>28</v>
      </c>
      <c r="D5" t="s">
        <v>29</v>
      </c>
      <c r="E5" t="s">
        <v>56</v>
      </c>
      <c r="F5" t="s">
        <v>31</v>
      </c>
    </row>
    <row r="6" spans="1:10">
      <c r="A6" s="46" t="s">
        <v>32</v>
      </c>
      <c r="B6" s="54" t="s">
        <v>33</v>
      </c>
      <c r="C6" s="54" t="s">
        <v>34</v>
      </c>
      <c r="D6" s="55">
        <v>223</v>
      </c>
      <c r="E6" s="54">
        <v>12</v>
      </c>
      <c r="F6" s="47">
        <f>PRODUCT(D6:E6)</f>
        <v>2676</v>
      </c>
      <c r="I6" s="46" t="s">
        <v>62</v>
      </c>
      <c r="J6" s="47">
        <f>SUM(Tabulka3[Tržba v Kč])</f>
        <v>19913</v>
      </c>
    </row>
    <row r="7" spans="1:10">
      <c r="A7" s="48" t="s">
        <v>35</v>
      </c>
      <c r="B7" s="1" t="s">
        <v>36</v>
      </c>
      <c r="C7" s="1" t="s">
        <v>37</v>
      </c>
      <c r="D7" s="43">
        <v>147</v>
      </c>
      <c r="E7" s="1">
        <v>8</v>
      </c>
      <c r="F7" s="50">
        <f t="shared" ref="F7:F12" si="0">PRODUCT(D7:E7)</f>
        <v>1176</v>
      </c>
      <c r="I7" s="48" t="s">
        <v>63</v>
      </c>
      <c r="J7" s="49">
        <f>SUM(Tabulka3[Prodané kusy])</f>
        <v>105</v>
      </c>
    </row>
    <row r="8" spans="1:10">
      <c r="A8" s="48" t="s">
        <v>38</v>
      </c>
      <c r="B8" s="1" t="s">
        <v>39</v>
      </c>
      <c r="C8" s="1" t="s">
        <v>40</v>
      </c>
      <c r="D8" s="43">
        <v>179</v>
      </c>
      <c r="E8" s="1">
        <v>21</v>
      </c>
      <c r="F8" s="50">
        <f t="shared" si="0"/>
        <v>3759</v>
      </c>
      <c r="I8" s="48" t="s">
        <v>64</v>
      </c>
      <c r="J8" s="50">
        <f>AVERAGE(Tabulka3[Cena v Kč])</f>
        <v>185.42857142857142</v>
      </c>
    </row>
    <row r="9" spans="1:10">
      <c r="A9" s="48" t="s">
        <v>41</v>
      </c>
      <c r="B9" s="1" t="s">
        <v>42</v>
      </c>
      <c r="C9" s="1" t="s">
        <v>43</v>
      </c>
      <c r="D9" s="43">
        <v>229</v>
      </c>
      <c r="E9" s="1">
        <v>17</v>
      </c>
      <c r="F9" s="50">
        <f t="shared" si="0"/>
        <v>3893</v>
      </c>
      <c r="I9" s="48" t="s">
        <v>66</v>
      </c>
      <c r="J9" s="51">
        <f>MAX(Tabulka3[Prodané kusy])</f>
        <v>23</v>
      </c>
    </row>
    <row r="10" spans="1:10" ht="15.75" thickBot="1">
      <c r="A10" s="48" t="s">
        <v>44</v>
      </c>
      <c r="B10" s="1" t="s">
        <v>45</v>
      </c>
      <c r="C10" s="1" t="s">
        <v>46</v>
      </c>
      <c r="D10" s="43">
        <v>158</v>
      </c>
      <c r="E10" s="1">
        <v>6</v>
      </c>
      <c r="F10" s="50">
        <f t="shared" si="0"/>
        <v>948</v>
      </c>
      <c r="I10" s="52" t="s">
        <v>65</v>
      </c>
      <c r="J10" s="53">
        <f>MIN(Tabulka3[Prodané kusy])</f>
        <v>6</v>
      </c>
    </row>
    <row r="11" spans="1:10">
      <c r="A11" s="48" t="s">
        <v>47</v>
      </c>
      <c r="B11" s="1" t="s">
        <v>48</v>
      </c>
      <c r="C11" s="1" t="s">
        <v>49</v>
      </c>
      <c r="D11" s="43">
        <v>189</v>
      </c>
      <c r="E11" s="1">
        <v>23</v>
      </c>
      <c r="F11" s="50">
        <f t="shared" si="0"/>
        <v>4347</v>
      </c>
    </row>
    <row r="12" spans="1:10" ht="15.75" thickBot="1">
      <c r="A12" s="52" t="s">
        <v>50</v>
      </c>
      <c r="B12" s="56" t="s">
        <v>51</v>
      </c>
      <c r="C12" s="56" t="s">
        <v>52</v>
      </c>
      <c r="D12" s="57">
        <v>173</v>
      </c>
      <c r="E12" s="56">
        <v>18</v>
      </c>
      <c r="F12" s="58">
        <f t="shared" si="0"/>
        <v>3114</v>
      </c>
    </row>
  </sheetData>
  <mergeCells count="1">
    <mergeCell ref="A1:F3"/>
  </mergeCells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H20" sqref="H19:H20"/>
    </sheetView>
  </sheetViews>
  <sheetFormatPr defaultColWidth="14.42578125" defaultRowHeight="15"/>
  <cols>
    <col min="1" max="1" width="11.42578125" bestFit="1" customWidth="1"/>
    <col min="2" max="2" width="11.5703125" bestFit="1" customWidth="1"/>
    <col min="3" max="3" width="16.5703125" bestFit="1" customWidth="1"/>
    <col min="4" max="4" width="10.42578125" customWidth="1"/>
    <col min="5" max="5" width="12.85546875" bestFit="1" customWidth="1"/>
    <col min="6" max="6" width="13.5703125" customWidth="1"/>
    <col min="7" max="7" width="15" customWidth="1"/>
    <col min="8" max="8" width="43" customWidth="1"/>
  </cols>
  <sheetData>
    <row r="1" spans="1:9" ht="15" customHeight="1">
      <c r="B1" s="45" t="s">
        <v>26</v>
      </c>
      <c r="C1" s="45"/>
      <c r="D1" s="44"/>
      <c r="E1" s="44"/>
      <c r="F1" s="44"/>
      <c r="G1" s="44"/>
      <c r="H1" s="44"/>
    </row>
    <row r="2" spans="1:9" ht="15" customHeight="1">
      <c r="B2" s="45"/>
      <c r="C2" s="45"/>
      <c r="D2" s="44"/>
      <c r="E2" s="44"/>
      <c r="F2" s="44"/>
      <c r="G2" s="44"/>
      <c r="H2" s="44"/>
    </row>
    <row r="3" spans="1:9" ht="15" customHeight="1">
      <c r="B3" s="44"/>
      <c r="C3" s="44"/>
      <c r="D3" s="44"/>
      <c r="E3" s="44"/>
      <c r="F3" s="44"/>
      <c r="G3" s="44"/>
      <c r="H3" s="44"/>
    </row>
    <row r="4" spans="1:9" ht="15.75" thickBot="1"/>
    <row r="5" spans="1:9">
      <c r="A5" t="s">
        <v>27</v>
      </c>
      <c r="B5" t="s">
        <v>54</v>
      </c>
      <c r="C5" t="s">
        <v>28</v>
      </c>
      <c r="D5" t="s">
        <v>29</v>
      </c>
      <c r="E5" t="s">
        <v>56</v>
      </c>
      <c r="F5" t="s">
        <v>31</v>
      </c>
      <c r="H5" s="46" t="s">
        <v>62</v>
      </c>
      <c r="I5" s="47"/>
    </row>
    <row r="6" spans="1:9">
      <c r="A6" s="1" t="s">
        <v>32</v>
      </c>
      <c r="B6" s="1" t="s">
        <v>33</v>
      </c>
      <c r="C6" s="1" t="s">
        <v>34</v>
      </c>
      <c r="D6" s="1">
        <v>223</v>
      </c>
      <c r="E6" s="1">
        <v>12</v>
      </c>
      <c r="F6" s="1"/>
      <c r="H6" s="48" t="s">
        <v>63</v>
      </c>
      <c r="I6" s="49"/>
    </row>
    <row r="7" spans="1:9">
      <c r="A7" s="1" t="s">
        <v>35</v>
      </c>
      <c r="B7" s="1" t="s">
        <v>36</v>
      </c>
      <c r="C7" s="1" t="s">
        <v>37</v>
      </c>
      <c r="D7" s="1">
        <v>147</v>
      </c>
      <c r="E7" s="1">
        <v>8</v>
      </c>
      <c r="F7" s="1"/>
      <c r="H7" s="48" t="s">
        <v>64</v>
      </c>
      <c r="I7" s="50"/>
    </row>
    <row r="8" spans="1:9">
      <c r="A8" s="1" t="s">
        <v>38</v>
      </c>
      <c r="B8" s="1" t="s">
        <v>39</v>
      </c>
      <c r="C8" s="1" t="s">
        <v>40</v>
      </c>
      <c r="D8" s="1">
        <v>179</v>
      </c>
      <c r="E8" s="1">
        <v>21</v>
      </c>
      <c r="F8" s="1"/>
      <c r="H8" s="48" t="s">
        <v>66</v>
      </c>
      <c r="I8" s="51"/>
    </row>
    <row r="9" spans="1:9" ht="15.75" thickBot="1">
      <c r="A9" s="1" t="s">
        <v>41</v>
      </c>
      <c r="B9" s="1" t="s">
        <v>42</v>
      </c>
      <c r="C9" s="1" t="s">
        <v>43</v>
      </c>
      <c r="D9" s="1">
        <v>229</v>
      </c>
      <c r="E9" s="1">
        <v>17</v>
      </c>
      <c r="F9" s="1"/>
      <c r="H9" s="52" t="s">
        <v>65</v>
      </c>
      <c r="I9" s="53"/>
    </row>
    <row r="10" spans="1:9">
      <c r="A10" s="1" t="s">
        <v>44</v>
      </c>
      <c r="B10" s="1" t="s">
        <v>45</v>
      </c>
      <c r="C10" s="1" t="s">
        <v>46</v>
      </c>
      <c r="D10" s="1">
        <v>158</v>
      </c>
      <c r="E10" s="1">
        <v>6</v>
      </c>
      <c r="F10" s="1"/>
    </row>
    <row r="11" spans="1:9">
      <c r="A11" s="1" t="s">
        <v>47</v>
      </c>
      <c r="B11" s="1" t="s">
        <v>48</v>
      </c>
      <c r="C11" s="1" t="s">
        <v>49</v>
      </c>
      <c r="D11" s="1">
        <v>189</v>
      </c>
      <c r="E11" s="1">
        <v>23</v>
      </c>
      <c r="F11" s="1"/>
    </row>
    <row r="12" spans="1:9">
      <c r="A12" s="1" t="s">
        <v>50</v>
      </c>
      <c r="B12" s="1" t="s">
        <v>51</v>
      </c>
      <c r="C12" s="1" t="s">
        <v>52</v>
      </c>
      <c r="D12" s="1">
        <v>173</v>
      </c>
      <c r="E12" s="1">
        <v>18</v>
      </c>
      <c r="F12" s="1"/>
    </row>
  </sheetData>
  <mergeCells count="1">
    <mergeCell ref="B1:C2"/>
  </mergeCell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H12"/>
  <sheetViews>
    <sheetView topLeftCell="A17" workbookViewId="0">
      <selection activeCell="L36" sqref="L36"/>
    </sheetView>
  </sheetViews>
  <sheetFormatPr defaultRowHeight="15"/>
  <sheetData>
    <row r="1" spans="1:8">
      <c r="B1" s="42" t="s">
        <v>26</v>
      </c>
      <c r="C1" s="42"/>
      <c r="D1" s="42"/>
      <c r="E1" s="42"/>
      <c r="F1" s="42"/>
      <c r="G1" s="42"/>
      <c r="H1" s="42"/>
    </row>
    <row r="2" spans="1:8">
      <c r="B2" s="42"/>
      <c r="C2" s="42"/>
      <c r="D2" s="42"/>
      <c r="E2" s="42"/>
      <c r="F2" s="42"/>
      <c r="G2" s="42"/>
      <c r="H2" s="42"/>
    </row>
    <row r="3" spans="1:8">
      <c r="B3" s="42"/>
      <c r="C3" s="42"/>
      <c r="D3" s="42"/>
      <c r="E3" s="42"/>
      <c r="F3" s="42"/>
      <c r="G3" s="42"/>
      <c r="H3" s="42"/>
    </row>
    <row r="5" spans="1:8">
      <c r="A5" t="s">
        <v>27</v>
      </c>
      <c r="B5" t="s">
        <v>53</v>
      </c>
      <c r="C5" t="s">
        <v>28</v>
      </c>
      <c r="D5" t="s">
        <v>29</v>
      </c>
      <c r="E5" t="s">
        <v>30</v>
      </c>
      <c r="F5" t="s">
        <v>31</v>
      </c>
    </row>
    <row r="6" spans="1:8">
      <c r="A6" s="1" t="s">
        <v>32</v>
      </c>
      <c r="B6" s="1" t="s">
        <v>33</v>
      </c>
      <c r="C6" s="1" t="s">
        <v>34</v>
      </c>
      <c r="D6" s="1">
        <v>223</v>
      </c>
      <c r="E6" s="1">
        <v>12</v>
      </c>
      <c r="F6" s="1">
        <f>PRODUCT(D6:E6)</f>
        <v>2676</v>
      </c>
    </row>
    <row r="7" spans="1:8">
      <c r="A7" s="1" t="s">
        <v>35</v>
      </c>
      <c r="B7" s="1" t="s">
        <v>36</v>
      </c>
      <c r="C7" s="1" t="s">
        <v>37</v>
      </c>
      <c r="D7" s="1">
        <v>147</v>
      </c>
      <c r="E7" s="1">
        <v>8</v>
      </c>
      <c r="F7" s="1">
        <f t="shared" ref="F7:F12" si="0">PRODUCT(D7:E7)</f>
        <v>1176</v>
      </c>
    </row>
    <row r="8" spans="1:8">
      <c r="A8" s="1" t="s">
        <v>38</v>
      </c>
      <c r="B8" s="1" t="s">
        <v>39</v>
      </c>
      <c r="C8" s="1" t="s">
        <v>40</v>
      </c>
      <c r="D8" s="1">
        <v>179</v>
      </c>
      <c r="E8" s="1">
        <v>21</v>
      </c>
      <c r="F8" s="1">
        <f t="shared" si="0"/>
        <v>3759</v>
      </c>
    </row>
    <row r="9" spans="1:8">
      <c r="A9" s="1" t="s">
        <v>41</v>
      </c>
      <c r="B9" s="1" t="s">
        <v>42</v>
      </c>
      <c r="C9" s="1" t="s">
        <v>43</v>
      </c>
      <c r="D9" s="1">
        <v>229</v>
      </c>
      <c r="E9" s="1">
        <v>17</v>
      </c>
      <c r="F9" s="1">
        <f t="shared" si="0"/>
        <v>3893</v>
      </c>
    </row>
    <row r="10" spans="1:8">
      <c r="A10" s="1" t="s">
        <v>44</v>
      </c>
      <c r="B10" s="1" t="s">
        <v>45</v>
      </c>
      <c r="C10" s="1" t="s">
        <v>46</v>
      </c>
      <c r="D10" s="1">
        <v>158</v>
      </c>
      <c r="E10" s="1">
        <v>6</v>
      </c>
      <c r="F10" s="1">
        <f t="shared" si="0"/>
        <v>948</v>
      </c>
    </row>
    <row r="11" spans="1:8">
      <c r="A11" s="1" t="s">
        <v>47</v>
      </c>
      <c r="B11" s="1" t="s">
        <v>48</v>
      </c>
      <c r="C11" s="1" t="s">
        <v>49</v>
      </c>
      <c r="D11" s="1">
        <v>189</v>
      </c>
      <c r="E11" s="1">
        <v>23</v>
      </c>
      <c r="F11" s="1">
        <f t="shared" si="0"/>
        <v>4347</v>
      </c>
    </row>
    <row r="12" spans="1:8">
      <c r="A12" s="1" t="s">
        <v>50</v>
      </c>
      <c r="B12" s="1" t="s">
        <v>51</v>
      </c>
      <c r="C12" s="1" t="s">
        <v>52</v>
      </c>
      <c r="D12" s="1">
        <v>173</v>
      </c>
      <c r="E12" s="1">
        <v>18</v>
      </c>
      <c r="F12" s="1">
        <f t="shared" si="0"/>
        <v>3114</v>
      </c>
    </row>
  </sheetData>
  <mergeCells count="1">
    <mergeCell ref="B1:H3"/>
  </mergeCells>
  <pageMargins left="0.7" right="0.7" top="0.78740157499999996" bottom="0.78740157499999996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předloha prodej</vt:lpstr>
      <vt:lpstr> prodej </vt:lpstr>
      <vt:lpstr>List2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2012-12-29T12:29:35Z</cp:lastPrinted>
  <dcterms:created xsi:type="dcterms:W3CDTF">2012-10-21T11:54:12Z</dcterms:created>
  <dcterms:modified xsi:type="dcterms:W3CDTF">2012-12-29T13:43:33Z</dcterms:modified>
</cp:coreProperties>
</file>