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6465"/>
  </bookViews>
  <sheets>
    <sheet name="Obal" sheetId="2" r:id="rId1"/>
    <sheet name="RLC" sheetId="1" r:id="rId2"/>
  </sheets>
  <calcPr calcId="125725"/>
</workbook>
</file>

<file path=xl/calcChain.xml><?xml version="1.0" encoding="utf-8"?>
<calcChain xmlns="http://schemas.openxmlformats.org/spreadsheetml/2006/main">
  <c r="F5" i="1"/>
  <c r="F4"/>
  <c r="N3"/>
  <c r="P3" s="1"/>
  <c r="F3"/>
  <c r="I4" s="1"/>
  <c r="N4" s="1"/>
  <c r="P4" s="1"/>
  <c r="I5" l="1"/>
  <c r="N5" s="1"/>
  <c r="P5" s="1"/>
  <c r="N7" l="1"/>
  <c r="N9"/>
</calcChain>
</file>

<file path=xl/sharedStrings.xml><?xml version="1.0" encoding="utf-8"?>
<sst xmlns="http://schemas.openxmlformats.org/spreadsheetml/2006/main" count="43" uniqueCount="34">
  <si>
    <t>U</t>
  </si>
  <si>
    <t>V</t>
  </si>
  <si>
    <t>I (A)</t>
  </si>
  <si>
    <t>f (Hz)</t>
  </si>
  <si>
    <t>L(H)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</si>
  <si>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</si>
  <si>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L</t>
    </r>
  </si>
  <si>
    <r>
      <t>R(</t>
    </r>
    <r>
      <rPr>
        <sz val="11"/>
        <color theme="1"/>
        <rFont val="Calibri"/>
        <family val="2"/>
        <charset val="238"/>
      </rPr>
      <t>Ω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</si>
  <si>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sz val="11"/>
        <color theme="1"/>
        <rFont val="Calibri"/>
        <family val="2"/>
        <charset val="238"/>
      </rPr>
      <t>ω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</si>
  <si>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>C (</t>
    </r>
    <r>
      <rPr>
        <sz val="11"/>
        <color theme="1"/>
        <rFont val="Calibri"/>
        <family val="2"/>
        <charset val="238"/>
      </rPr>
      <t>μ</t>
    </r>
    <r>
      <rPr>
        <sz val="11"/>
        <color theme="1"/>
        <rFont val="Calibri"/>
        <family val="2"/>
        <charset val="238"/>
        <scheme val="minor"/>
      </rPr>
      <t>F)</t>
    </r>
  </si>
  <si>
    <t>Ω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</si>
  <si>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R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</si>
  <si>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</si>
  <si>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L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</si>
  <si>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>-U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</si>
  <si>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t>j</t>
  </si>
  <si>
    <t>U=IR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</si>
  <si>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0 </t>
    </r>
    <r>
      <rPr>
        <sz val="11"/>
        <color theme="1"/>
        <rFont val="Calibri"/>
        <family val="2"/>
        <charset val="238"/>
        <scheme val="minor"/>
      </rPr>
      <t>(Hz)</t>
    </r>
  </si>
  <si>
    <t>ω</t>
  </si>
  <si>
    <t>Digitální učební materiál</t>
  </si>
  <si>
    <r>
      <t xml:space="preserve">Název projektu: </t>
    </r>
    <r>
      <rPr>
        <sz val="12"/>
        <color theme="1"/>
        <rFont val="Garamond"/>
        <family val="1"/>
        <charset val="238"/>
      </rPr>
      <t>Inovace vzdělávání na SPŠ a VOŠ Písek</t>
    </r>
  </si>
  <si>
    <r>
      <t xml:space="preserve">Číslo projektu: </t>
    </r>
    <r>
      <rPr>
        <sz val="12"/>
        <color theme="1"/>
        <rFont val="Garamond"/>
        <family val="1"/>
        <charset val="238"/>
      </rPr>
      <t>CZ.1.07/1.5.00/34.0010</t>
    </r>
  </si>
  <si>
    <r>
      <t xml:space="preserve">Škola: </t>
    </r>
    <r>
      <rPr>
        <sz val="12"/>
        <color theme="1"/>
        <rFont val="Garamond"/>
        <family val="1"/>
        <charset val="238"/>
      </rPr>
      <t>Střední průmyslová škola a Vyšší odborná škola, Písek, Karla Čapka 402</t>
    </r>
  </si>
  <si>
    <t>Předmět:</t>
  </si>
  <si>
    <t>Ročník:</t>
  </si>
  <si>
    <t>Technické aplikace</t>
  </si>
  <si>
    <r>
      <t xml:space="preserve">Téma:  </t>
    </r>
    <r>
      <rPr>
        <sz val="12"/>
        <color theme="1"/>
        <rFont val="Garamond"/>
        <family val="1"/>
        <charset val="238"/>
      </rPr>
      <t>Sériový rezonanční obvod - příklad</t>
    </r>
  </si>
  <si>
    <t>Tematický okruh:  Rezonanční obvody</t>
  </si>
  <si>
    <r>
      <t>Jméno autora: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Garamond"/>
        <family val="1"/>
        <charset val="238"/>
      </rPr>
      <t>Miroslav Široký</t>
    </r>
  </si>
  <si>
    <r>
      <t>Datum tvorby: říjen</t>
    </r>
    <r>
      <rPr>
        <sz val="12"/>
        <color theme="1"/>
        <rFont val="Garamond"/>
        <family val="1"/>
        <charset val="238"/>
      </rPr>
      <t xml:space="preserve"> 2012</t>
    </r>
  </si>
  <si>
    <t>Kód materiálu: OPVK_1.5_DUM_III/2_SR_002</t>
  </si>
  <si>
    <r>
      <t xml:space="preserve">Soubor: </t>
    </r>
    <r>
      <rPr>
        <sz val="12"/>
        <color theme="1"/>
        <rFont val="Garamond"/>
        <family val="1"/>
        <charset val="238"/>
      </rPr>
      <t xml:space="preserve"> 09/VY_32_INOVACE_TAP3_SR002</t>
    </r>
  </si>
  <si>
    <r>
      <t xml:space="preserve">Anotace: </t>
    </r>
    <r>
      <rPr>
        <sz val="12"/>
        <color theme="1"/>
        <rFont val="Garamond"/>
        <family val="1"/>
        <charset val="238"/>
      </rPr>
      <t>Interaktivní pomůcka pro výpočet sériového rezonančního obvoda a znázornění fázového posunu</t>
    </r>
  </si>
  <si>
    <t>zadání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</si>
</sst>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8"/>
      <color theme="1"/>
      <name val="Garamond"/>
      <family val="1"/>
      <charset val="238"/>
    </font>
    <font>
      <b/>
      <sz val="6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2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right"/>
    </xf>
    <xf numFmtId="2" fontId="2" fillId="0" borderId="0" xfId="0" applyNumberFormat="1" applyFont="1"/>
    <xf numFmtId="0" fontId="2" fillId="0" borderId="0" xfId="0" applyFont="1"/>
    <xf numFmtId="2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6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strRef>
              <c:f>RLC!$L$3</c:f>
              <c:strCache>
                <c:ptCount val="1"/>
                <c:pt idx="0">
                  <c:v>UR</c:v>
                </c:pt>
              </c:strCache>
            </c:strRef>
          </c:tx>
          <c:spPr>
            <a:ln w="28575">
              <a:noFill/>
            </a:ln>
          </c:spPr>
          <c:xVal>
            <c:numRef>
              <c:f>RLC!$N$3</c:f>
              <c:numCache>
                <c:formatCode>0,00</c:formatCode>
                <c:ptCount val="1"/>
                <c:pt idx="0">
                  <c:v>100</c:v>
                </c:pt>
              </c:numCache>
            </c:numRef>
          </c:xVal>
          <c:yVal>
            <c:numRef>
              <c:f>RLC!$M$3</c:f>
              <c:numCache>
                <c:formatCode>Vęeobecný</c:formatCode>
                <c:ptCount val="1"/>
                <c:pt idx="0">
                  <c:v>0</c:v>
                </c:pt>
              </c:numCache>
            </c:numRef>
          </c:yVal>
        </c:ser>
        <c:ser>
          <c:idx val="1"/>
          <c:order val="1"/>
          <c:tx>
            <c:strRef>
              <c:f>RLC!$L$4</c:f>
              <c:strCache>
                <c:ptCount val="1"/>
                <c:pt idx="0">
                  <c:v>UC</c:v>
                </c:pt>
              </c:strCache>
            </c:strRef>
          </c:tx>
          <c:spPr>
            <a:ln w="28575">
              <a:noFill/>
            </a:ln>
          </c:spPr>
          <c:xVal>
            <c:numRef>
              <c:f>RLC!$M$4</c:f>
              <c:numCache>
                <c:formatCode>Vęeobecný</c:formatCode>
                <c:ptCount val="1"/>
                <c:pt idx="0">
                  <c:v>0</c:v>
                </c:pt>
              </c:numCache>
            </c:numRef>
          </c:xVal>
          <c:yVal>
            <c:numRef>
              <c:f>RLC!$P$4</c:f>
              <c:numCache>
                <c:formatCode>0,00</c:formatCode>
                <c:ptCount val="1"/>
                <c:pt idx="0">
                  <c:v>-39.00856448330768</c:v>
                </c:pt>
              </c:numCache>
            </c:numRef>
          </c:yVal>
        </c:ser>
        <c:ser>
          <c:idx val="2"/>
          <c:order val="2"/>
          <c:tx>
            <c:strRef>
              <c:f>RLC!$L$5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xVal>
            <c:numRef>
              <c:f>RLC!$M$5</c:f>
              <c:numCache>
                <c:formatCode>Vęeobecný</c:formatCode>
                <c:ptCount val="1"/>
                <c:pt idx="0">
                  <c:v>0</c:v>
                </c:pt>
              </c:numCache>
            </c:numRef>
          </c:xVal>
          <c:yVal>
            <c:numRef>
              <c:f>RLC!$N$5</c:f>
              <c:numCache>
                <c:formatCode>0,00</c:formatCode>
                <c:ptCount val="1"/>
                <c:pt idx="0">
                  <c:v>150.60795181309467</c:v>
                </c:pt>
              </c:numCache>
            </c:numRef>
          </c:yVal>
        </c:ser>
        <c:axId val="82057856"/>
        <c:axId val="82067840"/>
      </c:scatterChart>
      <c:scatterChart>
        <c:scatterStyle val="smoothMarker"/>
        <c:ser>
          <c:idx val="3"/>
          <c:order val="3"/>
          <c:tx>
            <c:v>vektor</c:v>
          </c:tx>
          <c:dLbls>
            <c:showVal val="1"/>
          </c:dLbls>
          <c:trendline>
            <c:trendlineType val="linear"/>
          </c:trendline>
          <c:trendline>
            <c:spPr>
              <a:ln>
                <a:tailEnd type="triangle"/>
              </a:ln>
            </c:spPr>
            <c:trendlineType val="linear"/>
          </c:trendline>
          <c:xVal>
            <c:numRef>
              <c:f>RLC!$M$3:$N$3</c:f>
              <c:numCache>
                <c:formatCode>0,00</c:formatCode>
                <c:ptCount val="2"/>
                <c:pt idx="0" formatCode="Vęeobecný">
                  <c:v>0</c:v>
                </c:pt>
                <c:pt idx="1">
                  <c:v>100</c:v>
                </c:pt>
              </c:numCache>
            </c:numRef>
          </c:xVal>
          <c:yVal>
            <c:numRef>
              <c:f>RLC!$M$9:$N$9</c:f>
              <c:numCache>
                <c:formatCode>0,00</c:formatCode>
                <c:ptCount val="2"/>
                <c:pt idx="0" formatCode="Vęeobecný">
                  <c:v>0</c:v>
                </c:pt>
                <c:pt idx="1">
                  <c:v>111.59938732978699</c:v>
                </c:pt>
              </c:numCache>
            </c:numRef>
          </c:yVal>
          <c:smooth val="1"/>
        </c:ser>
        <c:axId val="82057856"/>
        <c:axId val="82067840"/>
      </c:scatterChart>
      <c:valAx>
        <c:axId val="82057856"/>
        <c:scaling>
          <c:orientation val="minMax"/>
          <c:max val="200"/>
          <c:min val="0"/>
        </c:scaling>
        <c:axPos val="b"/>
        <c:numFmt formatCode="0" sourceLinked="0"/>
        <c:tickLblPos val="nextTo"/>
        <c:crossAx val="82067840"/>
        <c:crosses val="autoZero"/>
        <c:crossBetween val="midCat"/>
        <c:majorUnit val="50"/>
      </c:valAx>
      <c:valAx>
        <c:axId val="82067840"/>
        <c:scaling>
          <c:orientation val="minMax"/>
          <c:max val="250"/>
          <c:min val="-250"/>
        </c:scaling>
        <c:axPos val="l"/>
        <c:majorGridlines/>
        <c:numFmt formatCode="Vęeobecný" sourceLinked="1"/>
        <c:tickLblPos val="nextTo"/>
        <c:crossAx val="8205785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ayout/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3</xdr:col>
      <xdr:colOff>266700</xdr:colOff>
      <xdr:row>1</xdr:row>
      <xdr:rowOff>1066800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4325"/>
          <a:ext cx="4619625" cy="9429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266700</xdr:colOff>
      <xdr:row>1</xdr:row>
      <xdr:rowOff>276225</xdr:rowOff>
    </xdr:from>
    <xdr:to>
      <xdr:col>4</xdr:col>
      <xdr:colOff>533400</xdr:colOff>
      <xdr:row>1</xdr:row>
      <xdr:rowOff>838200</xdr:rowOff>
    </xdr:to>
    <xdr:pic>
      <xdr:nvPicPr>
        <xdr:cNvPr id="2049" name="Obrázek 2" descr="spšvoš_logo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9625" y="466725"/>
          <a:ext cx="876300" cy="5619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9</xdr:row>
      <xdr:rowOff>142874</xdr:rowOff>
    </xdr:from>
    <xdr:to>
      <xdr:col>14</xdr:col>
      <xdr:colOff>114299</xdr:colOff>
      <xdr:row>29</xdr:row>
      <xdr:rowOff>114299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>
      <selection activeCell="B17" sqref="B17:E17"/>
    </sheetView>
  </sheetViews>
  <sheetFormatPr defaultRowHeight="15"/>
  <cols>
    <col min="1" max="1" width="2.140625" style="1" customWidth="1"/>
    <col min="2" max="2" width="41.140625" customWidth="1"/>
    <col min="3" max="3" width="22.7109375" customWidth="1"/>
    <col min="6" max="6" width="1.85546875" customWidth="1"/>
  </cols>
  <sheetData>
    <row r="1" spans="2:5" s="1" customFormat="1"/>
    <row r="2" spans="2:5" s="1" customFormat="1" ht="92.25" customHeight="1"/>
    <row r="3" spans="2:5" s="1" customFormat="1"/>
    <row r="4" spans="2:5" ht="36.75" thickBot="1">
      <c r="B4" s="17" t="s">
        <v>19</v>
      </c>
    </row>
    <row r="5" spans="2:5" ht="6.75" customHeight="1">
      <c r="B5" s="18"/>
      <c r="C5" s="19"/>
      <c r="D5" s="19"/>
      <c r="E5" s="20"/>
    </row>
    <row r="6" spans="2:5" s="15" customFormat="1" ht="31.5" customHeight="1">
      <c r="B6" s="24" t="s">
        <v>20</v>
      </c>
      <c r="C6" s="25"/>
      <c r="D6" s="25"/>
      <c r="E6" s="26"/>
    </row>
    <row r="7" spans="2:5" s="15" customFormat="1" ht="31.5" customHeight="1">
      <c r="B7" s="24" t="s">
        <v>21</v>
      </c>
      <c r="C7" s="25"/>
      <c r="D7" s="25"/>
      <c r="E7" s="26"/>
    </row>
    <row r="8" spans="2:5" s="15" customFormat="1" ht="31.5" customHeight="1" thickBot="1">
      <c r="B8" s="30" t="s">
        <v>22</v>
      </c>
      <c r="C8" s="31"/>
      <c r="D8" s="31"/>
      <c r="E8" s="32"/>
    </row>
    <row r="9" spans="2:5" ht="16.5" thickBot="1">
      <c r="B9" s="12" t="s">
        <v>23</v>
      </c>
      <c r="C9" s="13" t="s">
        <v>25</v>
      </c>
      <c r="D9" s="14" t="s">
        <v>24</v>
      </c>
      <c r="E9" s="16">
        <v>3</v>
      </c>
    </row>
    <row r="10" spans="2:5" ht="15.75" customHeight="1">
      <c r="B10" s="27" t="s">
        <v>26</v>
      </c>
      <c r="C10" s="28"/>
      <c r="D10" s="28"/>
      <c r="E10" s="29"/>
    </row>
    <row r="11" spans="2:5" s="15" customFormat="1" ht="36" customHeight="1">
      <c r="B11" s="24" t="s">
        <v>27</v>
      </c>
      <c r="C11" s="25"/>
      <c r="D11" s="25"/>
      <c r="E11" s="26"/>
    </row>
    <row r="12" spans="2:5" ht="15.75">
      <c r="B12" s="27" t="s">
        <v>28</v>
      </c>
      <c r="C12" s="28"/>
      <c r="D12" s="28"/>
      <c r="E12" s="29"/>
    </row>
    <row r="13" spans="2:5" ht="15.75" customHeight="1">
      <c r="B13" s="27" t="s">
        <v>29</v>
      </c>
      <c r="C13" s="28"/>
      <c r="D13" s="28"/>
      <c r="E13" s="29"/>
    </row>
    <row r="14" spans="2:5" ht="15.75">
      <c r="B14" s="27" t="s">
        <v>30</v>
      </c>
      <c r="C14" s="28"/>
      <c r="D14" s="28"/>
      <c r="E14" s="29"/>
    </row>
    <row r="15" spans="2:5" ht="16.5" thickBot="1">
      <c r="B15" s="21" t="s">
        <v>31</v>
      </c>
      <c r="C15" s="22"/>
      <c r="D15" s="22"/>
      <c r="E15" s="23"/>
    </row>
    <row r="16" spans="2:5">
      <c r="B16" s="18"/>
      <c r="C16" s="19"/>
      <c r="D16" s="19"/>
      <c r="E16" s="20"/>
    </row>
    <row r="17" spans="2:5" ht="47.25" customHeight="1" thickBot="1">
      <c r="B17" s="21" t="s">
        <v>32</v>
      </c>
      <c r="C17" s="22"/>
      <c r="D17" s="22"/>
      <c r="E17" s="23"/>
    </row>
  </sheetData>
  <mergeCells count="12">
    <mergeCell ref="B5:E5"/>
    <mergeCell ref="B6:E6"/>
    <mergeCell ref="B7:E7"/>
    <mergeCell ref="B8:E8"/>
    <mergeCell ref="B10:E10"/>
    <mergeCell ref="B16:E16"/>
    <mergeCell ref="B17:E17"/>
    <mergeCell ref="B11:E11"/>
    <mergeCell ref="B12:E12"/>
    <mergeCell ref="B13:E13"/>
    <mergeCell ref="B14:E14"/>
    <mergeCell ref="B15:E1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"/>
  <sheetViews>
    <sheetView showGridLines="0" zoomScaleNormal="100" workbookViewId="0">
      <selection activeCell="B2" sqref="B2"/>
    </sheetView>
  </sheetViews>
  <sheetFormatPr defaultRowHeight="15"/>
  <cols>
    <col min="1" max="1" width="3.28515625" customWidth="1"/>
    <col min="2" max="2" width="6.140625" bestFit="1" customWidth="1"/>
    <col min="3" max="3" width="8.42578125" customWidth="1"/>
    <col min="4" max="4" width="10.85546875" customWidth="1"/>
    <col min="5" max="5" width="8" bestFit="1" customWidth="1"/>
    <col min="6" max="6" width="10.5703125" bestFit="1" customWidth="1"/>
    <col min="9" max="9" width="8.42578125" customWidth="1"/>
    <col min="11" max="11" width="4" customWidth="1"/>
    <col min="12" max="12" width="5.5703125" bestFit="1" customWidth="1"/>
    <col min="13" max="13" width="0.85546875" customWidth="1"/>
    <col min="15" max="15" width="2.5703125" customWidth="1"/>
    <col min="16" max="16" width="8.140625" customWidth="1"/>
    <col min="17" max="17" width="1.42578125" customWidth="1"/>
    <col min="18" max="18" width="2.28515625" bestFit="1" customWidth="1"/>
  </cols>
  <sheetData>
    <row r="1" spans="2:18">
      <c r="B1" s="33" t="s">
        <v>33</v>
      </c>
      <c r="C1" s="33"/>
      <c r="D1" s="1"/>
      <c r="E1" s="1"/>
      <c r="F1" s="1"/>
      <c r="G1" s="1"/>
      <c r="H1" s="1"/>
      <c r="I1" s="1"/>
      <c r="J1" s="1"/>
      <c r="K1" s="1"/>
      <c r="L1" s="1" t="s">
        <v>16</v>
      </c>
      <c r="M1" s="1"/>
      <c r="N1" s="1"/>
      <c r="O1" s="1"/>
    </row>
    <row r="2" spans="2:18">
      <c r="B2" s="3" t="s">
        <v>2</v>
      </c>
      <c r="C2" s="8">
        <v>0.5</v>
      </c>
    </row>
    <row r="3" spans="2:18" ht="18">
      <c r="B3" s="4" t="s">
        <v>3</v>
      </c>
      <c r="C3" s="8">
        <v>51</v>
      </c>
      <c r="D3" s="1"/>
      <c r="E3" s="11" t="s">
        <v>18</v>
      </c>
      <c r="F3" s="9">
        <f>2*PI()*C3</f>
        <v>320.44245066615889</v>
      </c>
      <c r="G3" s="1"/>
      <c r="H3" s="1"/>
      <c r="I3" s="1"/>
      <c r="J3" s="1"/>
      <c r="K3" s="1"/>
      <c r="L3" s="1" t="s">
        <v>11</v>
      </c>
      <c r="M3" s="1">
        <v>0</v>
      </c>
      <c r="N3" s="2">
        <f>+C2*C4</f>
        <v>100</v>
      </c>
      <c r="O3" s="1" t="s">
        <v>1</v>
      </c>
      <c r="P3" s="6">
        <f>+N3</f>
        <v>100</v>
      </c>
      <c r="Q3" s="7"/>
      <c r="R3" s="7" t="s">
        <v>1</v>
      </c>
    </row>
    <row r="4" spans="2:18" ht="18">
      <c r="B4" s="3" t="s">
        <v>7</v>
      </c>
      <c r="C4" s="8">
        <v>200</v>
      </c>
      <c r="E4" s="5" t="s">
        <v>8</v>
      </c>
      <c r="F4" s="9">
        <f>1/(D5*C6)</f>
        <v>26595.744680851065</v>
      </c>
      <c r="H4" s="5" t="s">
        <v>5</v>
      </c>
      <c r="I4" s="2">
        <f>1/(F3*D5)</f>
        <v>78.01712896661536</v>
      </c>
      <c r="J4" s="1" t="s">
        <v>10</v>
      </c>
      <c r="K4" s="1"/>
      <c r="L4" s="1" t="s">
        <v>12</v>
      </c>
      <c r="M4" s="1">
        <v>0</v>
      </c>
      <c r="N4" s="2">
        <f>+I4*C2</f>
        <v>39.00856448330768</v>
      </c>
      <c r="O4" s="1" t="s">
        <v>1</v>
      </c>
      <c r="P4" s="6">
        <f>-N4</f>
        <v>-39.00856448330768</v>
      </c>
      <c r="Q4" s="7" t="s">
        <v>15</v>
      </c>
      <c r="R4" s="7" t="s">
        <v>1</v>
      </c>
    </row>
    <row r="5" spans="2:18" ht="18">
      <c r="B5" s="3" t="s">
        <v>9</v>
      </c>
      <c r="C5" s="8">
        <v>40</v>
      </c>
      <c r="D5" s="10">
        <v>4.0000000000000003E-5</v>
      </c>
      <c r="E5" s="5" t="s">
        <v>17</v>
      </c>
      <c r="F5" s="9">
        <f>1/(2*PI()*SQRT(C6*D5))</f>
        <v>25.955309336016583</v>
      </c>
      <c r="H5" s="5" t="s">
        <v>6</v>
      </c>
      <c r="I5" s="2">
        <f>+F3*C6</f>
        <v>301.21590362618934</v>
      </c>
      <c r="J5" s="1" t="s">
        <v>10</v>
      </c>
      <c r="K5" s="1"/>
      <c r="L5" s="1" t="s">
        <v>13</v>
      </c>
      <c r="M5" s="1">
        <v>0</v>
      </c>
      <c r="N5" s="2">
        <f>+I5*C2</f>
        <v>150.60795181309467</v>
      </c>
      <c r="O5" s="1" t="s">
        <v>1</v>
      </c>
      <c r="P5" s="6">
        <f>+N5</f>
        <v>150.60795181309467</v>
      </c>
      <c r="Q5" s="7" t="s">
        <v>15</v>
      </c>
      <c r="R5" s="7" t="s">
        <v>1</v>
      </c>
    </row>
    <row r="6" spans="2:18">
      <c r="B6" s="3" t="s">
        <v>4</v>
      </c>
      <c r="C6" s="8">
        <v>0.94</v>
      </c>
      <c r="D6" s="1"/>
      <c r="E6" s="5"/>
      <c r="G6" s="1"/>
      <c r="H6" s="1"/>
      <c r="I6" s="1"/>
      <c r="J6" s="1"/>
      <c r="K6" s="1"/>
      <c r="L6" s="1"/>
      <c r="M6" s="1"/>
      <c r="N6" s="1"/>
      <c r="O6" s="1"/>
    </row>
    <row r="7" spans="2:18">
      <c r="L7" s="7" t="s">
        <v>0</v>
      </c>
      <c r="M7" s="7"/>
      <c r="N7" s="6">
        <f>SQRT(N3^2+(N5-N4)^2)</f>
        <v>149.84800049511446</v>
      </c>
      <c r="O7" s="7" t="s">
        <v>1</v>
      </c>
    </row>
    <row r="8" spans="2:18"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8" ht="18">
      <c r="B9" s="1"/>
      <c r="C9" s="1"/>
      <c r="E9" s="2"/>
      <c r="F9" s="1"/>
      <c r="G9" s="1"/>
      <c r="H9" s="1"/>
      <c r="I9" s="1"/>
      <c r="J9" s="1"/>
      <c r="K9" s="1"/>
      <c r="L9" s="1" t="s">
        <v>14</v>
      </c>
      <c r="M9" s="1">
        <v>0</v>
      </c>
      <c r="N9" s="2">
        <f>+N5-N4</f>
        <v>111.59938732978699</v>
      </c>
      <c r="O9" s="1" t="s">
        <v>1</v>
      </c>
    </row>
  </sheetData>
  <mergeCells count="1">
    <mergeCell ref="B1:C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ignoredErrors>
    <ignoredError sqref="P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Obal</vt:lpstr>
      <vt:lpstr>RLC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siroky</dc:creator>
  <cp:lastModifiedBy>siroky</cp:lastModifiedBy>
  <cp:lastPrinted>2012-10-09T20:09:11Z</cp:lastPrinted>
  <dcterms:created xsi:type="dcterms:W3CDTF">2012-10-09T19:23:25Z</dcterms:created>
  <dcterms:modified xsi:type="dcterms:W3CDTF">2012-10-09T20:10:31Z</dcterms:modified>
</cp:coreProperties>
</file>